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TC\iDrive\Data\QMS - Quality Assurance\Conflict Minerals Report\"/>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32914" windowHeight="14974"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5" l="1"/>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s="1"/>
  <c r="V8" i="5"/>
  <c r="J8"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s="1"/>
  <c r="V10" i="5"/>
  <c r="E10" i="5" s="1"/>
  <c r="V11" i="5"/>
  <c r="E11" i="5"/>
  <c r="V12" i="5"/>
  <c r="E12" i="5"/>
  <c r="V13" i="5"/>
  <c r="E13" i="5"/>
  <c r="X13" i="5" s="1"/>
  <c r="V14" i="5"/>
  <c r="E14" i="5"/>
  <c r="V15" i="5"/>
  <c r="E15" i="5"/>
  <c r="V16" i="5"/>
  <c r="E16" i="5"/>
  <c r="V17" i="5"/>
  <c r="E17" i="5"/>
  <c r="X17" i="5" s="1"/>
  <c r="V18" i="5"/>
  <c r="E18" i="5"/>
  <c r="V19" i="5"/>
  <c r="E19" i="5"/>
  <c r="V20" i="5"/>
  <c r="E20" i="5"/>
  <c r="V21" i="5"/>
  <c r="E21" i="5"/>
  <c r="X21" i="5" s="1"/>
  <c r="V22" i="5"/>
  <c r="E22" i="5"/>
  <c r="V23" i="5"/>
  <c r="E23" i="5"/>
  <c r="V24" i="5"/>
  <c r="E24" i="5"/>
  <c r="V25" i="5"/>
  <c r="E25" i="5"/>
  <c r="X25" i="5" s="1"/>
  <c r="V26" i="5"/>
  <c r="E26" i="5"/>
  <c r="V27" i="5"/>
  <c r="E27" i="5"/>
  <c r="V28" i="5"/>
  <c r="E28" i="5"/>
  <c r="V29" i="5"/>
  <c r="E29" i="5"/>
  <c r="X29" i="5" s="1"/>
  <c r="V30" i="5"/>
  <c r="E30" i="5"/>
  <c r="V31" i="5"/>
  <c r="E31" i="5"/>
  <c r="V32" i="5"/>
  <c r="E32" i="5"/>
  <c r="V33" i="5"/>
  <c r="E33" i="5"/>
  <c r="X33" i="5" s="1"/>
  <c r="V34" i="5"/>
  <c r="E34" i="5"/>
  <c r="V35" i="5"/>
  <c r="E35" i="5"/>
  <c r="V36" i="5"/>
  <c r="E36" i="5"/>
  <c r="V37" i="5"/>
  <c r="E37" i="5"/>
  <c r="X37" i="5" s="1"/>
  <c r="V38" i="5"/>
  <c r="E38" i="5"/>
  <c r="V39" i="5"/>
  <c r="E39" i="5"/>
  <c r="V40" i="5"/>
  <c r="E40" i="5"/>
  <c r="V41" i="5"/>
  <c r="E41" i="5"/>
  <c r="X41" i="5" s="1"/>
  <c r="V42" i="5"/>
  <c r="E42" i="5"/>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V59" i="5"/>
  <c r="E59" i="5"/>
  <c r="V60" i="5"/>
  <c r="E60" i="5"/>
  <c r="V61" i="5"/>
  <c r="E61" i="5"/>
  <c r="X61" i="5" s="1"/>
  <c r="V62" i="5"/>
  <c r="E62" i="5"/>
  <c r="V63" i="5"/>
  <c r="E63" i="5"/>
  <c r="V64" i="5"/>
  <c r="E64" i="5"/>
  <c r="V65" i="5"/>
  <c r="E65" i="5"/>
  <c r="X65" i="5" s="1"/>
  <c r="V66" i="5"/>
  <c r="E66" i="5"/>
  <c r="V67" i="5"/>
  <c r="E67" i="5"/>
  <c r="V68" i="5"/>
  <c r="E68" i="5"/>
  <c r="V69" i="5"/>
  <c r="E69" i="5"/>
  <c r="X69" i="5" s="1"/>
  <c r="V70" i="5"/>
  <c r="E70" i="5"/>
  <c r="V71" i="5"/>
  <c r="E71" i="5"/>
  <c r="V72" i="5"/>
  <c r="E72" i="5"/>
  <c r="V73" i="5"/>
  <c r="E73" i="5"/>
  <c r="X73" i="5" s="1"/>
  <c r="V74" i="5"/>
  <c r="E74" i="5"/>
  <c r="V75" i="5"/>
  <c r="E75" i="5"/>
  <c r="V76" i="5"/>
  <c r="E76" i="5"/>
  <c r="V77" i="5"/>
  <c r="E77" i="5"/>
  <c r="X77" i="5" s="1"/>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V96" i="5"/>
  <c r="E96" i="5"/>
  <c r="V97" i="5"/>
  <c r="E97" i="5"/>
  <c r="X97" i="5" s="1"/>
  <c r="V98" i="5"/>
  <c r="E98" i="5"/>
  <c r="V99" i="5"/>
  <c r="E99" i="5"/>
  <c r="V100" i="5"/>
  <c r="E100" i="5"/>
  <c r="V101" i="5"/>
  <c r="E101" i="5"/>
  <c r="X101" i="5" s="1"/>
  <c r="V102" i="5"/>
  <c r="E102" i="5"/>
  <c r="V103" i="5"/>
  <c r="E103" i="5"/>
  <c r="V104" i="5"/>
  <c r="E104" i="5"/>
  <c r="V105" i="5"/>
  <c r="E105" i="5"/>
  <c r="X105" i="5" s="1"/>
  <c r="V106" i="5"/>
  <c r="E106" i="5"/>
  <c r="V107" i="5"/>
  <c r="E107" i="5"/>
  <c r="V108" i="5"/>
  <c r="E108" i="5"/>
  <c r="V109" i="5"/>
  <c r="E109" i="5"/>
  <c r="X109" i="5" s="1"/>
  <c r="V110" i="5"/>
  <c r="E110" i="5"/>
  <c r="V111" i="5"/>
  <c r="E111" i="5"/>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V167" i="5"/>
  <c r="E167" i="5"/>
  <c r="V168" i="5"/>
  <c r="E168" i="5"/>
  <c r="V169" i="5"/>
  <c r="E169" i="5"/>
  <c r="X169" i="5" s="1"/>
  <c r="V170" i="5"/>
  <c r="E170" i="5"/>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V191" i="5"/>
  <c r="E191" i="5"/>
  <c r="V192" i="5"/>
  <c r="E192" i="5"/>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V220" i="5"/>
  <c r="E220" i="5"/>
  <c r="V221" i="5"/>
  <c r="E221" i="5"/>
  <c r="X221" i="5" s="1"/>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V249" i="5"/>
  <c r="E249" i="5"/>
  <c r="X249" i="5" s="1"/>
  <c r="V250" i="5"/>
  <c r="E250" i="5"/>
  <c r="V251" i="5"/>
  <c r="E251" i="5"/>
  <c r="V252" i="5"/>
  <c r="E252" i="5"/>
  <c r="V253" i="5"/>
  <c r="E253" i="5"/>
  <c r="X253" i="5" s="1"/>
  <c r="V254" i="5"/>
  <c r="E254" i="5"/>
  <c r="V255" i="5"/>
  <c r="E255" i="5"/>
  <c r="V256" i="5"/>
  <c r="E256" i="5"/>
  <c r="V257" i="5"/>
  <c r="E257" i="5"/>
  <c r="X257" i="5" s="1"/>
  <c r="V258" i="5"/>
  <c r="E258" i="5"/>
  <c r="V259" i="5"/>
  <c r="E259" i="5"/>
  <c r="V260" i="5"/>
  <c r="E260" i="5"/>
  <c r="V261" i="5"/>
  <c r="E261" i="5"/>
  <c r="X261" i="5" s="1"/>
  <c r="V262" i="5"/>
  <c r="E262" i="5"/>
  <c r="V263" i="5"/>
  <c r="E263" i="5"/>
  <c r="V264" i="5"/>
  <c r="E264" i="5"/>
  <c r="V265" i="5"/>
  <c r="E265" i="5"/>
  <c r="X265" i="5" s="1"/>
  <c r="V266" i="5"/>
  <c r="E266" i="5"/>
  <c r="V267" i="5"/>
  <c r="E267" i="5"/>
  <c r="V268" i="5"/>
  <c r="E268" i="5"/>
  <c r="V269" i="5"/>
  <c r="E269" i="5"/>
  <c r="X269" i="5" s="1"/>
  <c r="V270" i="5"/>
  <c r="E270" i="5"/>
  <c r="V271" i="5"/>
  <c r="E271" i="5"/>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V295" i="5"/>
  <c r="E295" i="5"/>
  <c r="V296" i="5"/>
  <c r="E296" i="5"/>
  <c r="V297" i="5"/>
  <c r="E297" i="5"/>
  <c r="X297" i="5" s="1"/>
  <c r="V298" i="5"/>
  <c r="E298" i="5"/>
  <c r="V299" i="5"/>
  <c r="E299" i="5"/>
  <c r="V300" i="5"/>
  <c r="E300" i="5"/>
  <c r="V301" i="5"/>
  <c r="E301" i="5"/>
  <c r="X301" i="5" s="1"/>
  <c r="V302" i="5"/>
  <c r="E302" i="5"/>
  <c r="V303" i="5"/>
  <c r="E303" i="5"/>
  <c r="V304" i="5"/>
  <c r="E304" i="5"/>
  <c r="V305" i="5"/>
  <c r="E305" i="5"/>
  <c r="X305" i="5" s="1"/>
  <c r="V306" i="5"/>
  <c r="E306" i="5"/>
  <c r="V307" i="5"/>
  <c r="E307" i="5"/>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V469" i="5"/>
  <c r="E469" i="5"/>
  <c r="X469" i="5" s="1"/>
  <c r="V470" i="5"/>
  <c r="E470" i="5"/>
  <c r="V471" i="5"/>
  <c r="E471" i="5"/>
  <c r="V472" i="5"/>
  <c r="E472" i="5"/>
  <c r="V473" i="5"/>
  <c r="E473" i="5"/>
  <c r="X473" i="5" s="1"/>
  <c r="V474" i="5"/>
  <c r="E474" i="5"/>
  <c r="V475" i="5"/>
  <c r="E475" i="5"/>
  <c r="V476" i="5"/>
  <c r="E476" i="5"/>
  <c r="V477" i="5"/>
  <c r="E477" i="5"/>
  <c r="X477" i="5" s="1"/>
  <c r="V478" i="5"/>
  <c r="E478" i="5"/>
  <c r="V479" i="5"/>
  <c r="E479" i="5"/>
  <c r="V480" i="5"/>
  <c r="E480" i="5"/>
  <c r="V481" i="5"/>
  <c r="E481" i="5"/>
  <c r="X481" i="5" s="1"/>
  <c r="V482" i="5"/>
  <c r="E482" i="5"/>
  <c r="V483" i="5"/>
  <c r="E483" i="5"/>
  <c r="V484" i="5"/>
  <c r="E484" i="5"/>
  <c r="V485" i="5"/>
  <c r="E485" i="5"/>
  <c r="X485" i="5" s="1"/>
  <c r="V486" i="5"/>
  <c r="E486" i="5"/>
  <c r="V487" i="5"/>
  <c r="E487" i="5"/>
  <c r="V488" i="5"/>
  <c r="E488" i="5"/>
  <c r="V489" i="5"/>
  <c r="E489" i="5"/>
  <c r="X489" i="5" s="1"/>
  <c r="V490" i="5"/>
  <c r="E490" i="5"/>
  <c r="V491" i="5"/>
  <c r="E491" i="5"/>
  <c r="V492" i="5"/>
  <c r="E492" i="5"/>
  <c r="V493" i="5"/>
  <c r="E493" i="5"/>
  <c r="X493" i="5" s="1"/>
  <c r="V494" i="5"/>
  <c r="E494" i="5"/>
  <c r="V495" i="5"/>
  <c r="E495" i="5"/>
  <c r="V496" i="5"/>
  <c r="E496" i="5"/>
  <c r="V497" i="5"/>
  <c r="E497" i="5"/>
  <c r="X497" i="5" s="1"/>
  <c r="V498" i="5"/>
  <c r="E498" i="5"/>
  <c r="V499" i="5"/>
  <c r="E499" i="5"/>
  <c r="V500" i="5"/>
  <c r="E500" i="5"/>
  <c r="V501" i="5"/>
  <c r="E501" i="5"/>
  <c r="X501" i="5" s="1"/>
  <c r="V502" i="5"/>
  <c r="E502" i="5"/>
  <c r="V503" i="5"/>
  <c r="E503" i="5"/>
  <c r="V504" i="5"/>
  <c r="E504" i="5"/>
  <c r="V505" i="5"/>
  <c r="E505" i="5"/>
  <c r="X505" i="5" s="1"/>
  <c r="V506" i="5"/>
  <c r="E506" i="5"/>
  <c r="V507" i="5"/>
  <c r="E507" i="5"/>
  <c r="V508" i="5"/>
  <c r="E508" i="5"/>
  <c r="V509" i="5"/>
  <c r="E509" i="5"/>
  <c r="X509" i="5" s="1"/>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X525" i="5" s="1"/>
  <c r="V526" i="5"/>
  <c r="E526" i="5"/>
  <c r="V527" i="5"/>
  <c r="E527" i="5"/>
  <c r="V528" i="5"/>
  <c r="E528" i="5"/>
  <c r="V529" i="5"/>
  <c r="E529" i="5"/>
  <c r="X529" i="5" s="1"/>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V543" i="5"/>
  <c r="E543" i="5"/>
  <c r="V544" i="5"/>
  <c r="E544" i="5"/>
  <c r="V545" i="5"/>
  <c r="E545" i="5"/>
  <c r="X545" i="5" s="1"/>
  <c r="V546" i="5"/>
  <c r="E546" i="5"/>
  <c r="V547" i="5"/>
  <c r="E547" i="5"/>
  <c r="V548" i="5"/>
  <c r="E548" i="5"/>
  <c r="V549" i="5"/>
  <c r="E549" i="5"/>
  <c r="X549" i="5" s="1"/>
  <c r="V550" i="5"/>
  <c r="E550" i="5"/>
  <c r="V551" i="5"/>
  <c r="E551" i="5"/>
  <c r="V552" i="5"/>
  <c r="E552" i="5"/>
  <c r="V553" i="5"/>
  <c r="E553" i="5"/>
  <c r="X553" i="5" s="1"/>
  <c r="V554" i="5"/>
  <c r="E554" i="5"/>
  <c r="V555" i="5"/>
  <c r="E555" i="5"/>
  <c r="V556" i="5"/>
  <c r="E556" i="5"/>
  <c r="V557" i="5"/>
  <c r="E557" i="5"/>
  <c r="X557" i="5" s="1"/>
  <c r="V558" i="5"/>
  <c r="E558" i="5"/>
  <c r="V559" i="5"/>
  <c r="E559" i="5"/>
  <c r="V560" i="5"/>
  <c r="E560" i="5"/>
  <c r="V561" i="5"/>
  <c r="E561" i="5"/>
  <c r="X561" i="5" s="1"/>
  <c r="V562" i="5"/>
  <c r="E562" i="5"/>
  <c r="V563" i="5"/>
  <c r="E563" i="5"/>
  <c r="V564" i="5"/>
  <c r="E564" i="5"/>
  <c r="V565" i="5"/>
  <c r="E565" i="5"/>
  <c r="X565" i="5" s="1"/>
  <c r="V566" i="5"/>
  <c r="E566" i="5"/>
  <c r="V567" i="5"/>
  <c r="E567" i="5"/>
  <c r="V568" i="5"/>
  <c r="E568" i="5"/>
  <c r="V569" i="5"/>
  <c r="E569" i="5"/>
  <c r="X569" i="5" s="1"/>
  <c r="V570" i="5"/>
  <c r="E570" i="5"/>
  <c r="V571" i="5"/>
  <c r="E571" i="5"/>
  <c r="V572" i="5"/>
  <c r="E572" i="5"/>
  <c r="V573" i="5"/>
  <c r="E573" i="5"/>
  <c r="X573" i="5" s="1"/>
  <c r="V574" i="5"/>
  <c r="E574" i="5"/>
  <c r="V575" i="5"/>
  <c r="E575" i="5"/>
  <c r="V576" i="5"/>
  <c r="E576" i="5"/>
  <c r="V577" i="5"/>
  <c r="E577" i="5"/>
  <c r="X577" i="5" s="1"/>
  <c r="V578" i="5"/>
  <c r="E578" i="5"/>
  <c r="V579" i="5"/>
  <c r="E579" i="5"/>
  <c r="V580" i="5"/>
  <c r="E580" i="5"/>
  <c r="V581" i="5"/>
  <c r="E581" i="5"/>
  <c r="X581" i="5" s="1"/>
  <c r="V582" i="5"/>
  <c r="E582" i="5"/>
  <c r="V583" i="5"/>
  <c r="E583" i="5"/>
  <c r="V584" i="5"/>
  <c r="E584" i="5"/>
  <c r="V585" i="5"/>
  <c r="E585" i="5"/>
  <c r="X585" i="5" s="1"/>
  <c r="V586" i="5"/>
  <c r="E586" i="5"/>
  <c r="V587" i="5"/>
  <c r="E587" i="5"/>
  <c r="V588" i="5"/>
  <c r="E588" i="5"/>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V605" i="5"/>
  <c r="E605" i="5"/>
  <c r="X605" i="5" s="1"/>
  <c r="V606" i="5"/>
  <c r="E606" i="5"/>
  <c r="V607" i="5"/>
  <c r="E607" i="5"/>
  <c r="V608" i="5"/>
  <c r="E608" i="5"/>
  <c r="V609" i="5"/>
  <c r="E609" i="5"/>
  <c r="X609" i="5" s="1"/>
  <c r="V610" i="5"/>
  <c r="E610" i="5"/>
  <c r="V611" i="5"/>
  <c r="E611" i="5"/>
  <c r="V612" i="5"/>
  <c r="E612" i="5"/>
  <c r="V613" i="5"/>
  <c r="E613" i="5"/>
  <c r="X613" i="5" s="1"/>
  <c r="V614" i="5"/>
  <c r="E614" i="5"/>
  <c r="V615" i="5"/>
  <c r="E615" i="5"/>
  <c r="V616" i="5"/>
  <c r="E616" i="5"/>
  <c r="V617" i="5"/>
  <c r="E617" i="5"/>
  <c r="V618" i="5"/>
  <c r="E618" i="5"/>
  <c r="V619" i="5"/>
  <c r="E619" i="5"/>
  <c r="V620" i="5"/>
  <c r="E620" i="5"/>
  <c r="V621" i="5"/>
  <c r="E621" i="5"/>
  <c r="X621" i="5" s="1"/>
  <c r="V622" i="5"/>
  <c r="E622" i="5"/>
  <c r="V623" i="5"/>
  <c r="E623" i="5"/>
  <c r="V624" i="5"/>
  <c r="E624" i="5"/>
  <c r="V625" i="5"/>
  <c r="E625" i="5"/>
  <c r="X625" i="5" s="1"/>
  <c r="V626" i="5"/>
  <c r="E626" i="5"/>
  <c r="V627" i="5"/>
  <c r="E627" i="5"/>
  <c r="V628" i="5"/>
  <c r="E628" i="5"/>
  <c r="V629" i="5"/>
  <c r="E629" i="5"/>
  <c r="X629" i="5" s="1"/>
  <c r="V630" i="5"/>
  <c r="E630" i="5"/>
  <c r="V631" i="5"/>
  <c r="E631" i="5"/>
  <c r="V632" i="5"/>
  <c r="E632" i="5"/>
  <c r="V633" i="5"/>
  <c r="E633" i="5"/>
  <c r="X633" i="5" s="1"/>
  <c r="V634" i="5"/>
  <c r="E634" i="5"/>
  <c r="V635" i="5"/>
  <c r="E635" i="5"/>
  <c r="V636" i="5"/>
  <c r="E636" i="5"/>
  <c r="V637" i="5"/>
  <c r="E637" i="5"/>
  <c r="X637" i="5" s="1"/>
  <c r="V638" i="5"/>
  <c r="E638" i="5"/>
  <c r="V639" i="5"/>
  <c r="E639" i="5"/>
  <c r="V640" i="5"/>
  <c r="E640" i="5"/>
  <c r="V641" i="5"/>
  <c r="E641" i="5"/>
  <c r="X641" i="5" s="1"/>
  <c r="V642" i="5"/>
  <c r="E642" i="5"/>
  <c r="V643" i="5"/>
  <c r="E643" i="5"/>
  <c r="V644" i="5"/>
  <c r="E644" i="5"/>
  <c r="V645" i="5"/>
  <c r="E645" i="5"/>
  <c r="X645" i="5" s="1"/>
  <c r="V646" i="5"/>
  <c r="E646" i="5"/>
  <c r="V647" i="5"/>
  <c r="E647" i="5"/>
  <c r="V648" i="5"/>
  <c r="E648" i="5"/>
  <c r="V649" i="5"/>
  <c r="E649" i="5"/>
  <c r="X649" i="5" s="1"/>
  <c r="V650" i="5"/>
  <c r="E650" i="5"/>
  <c r="V651" i="5"/>
  <c r="E651" i="5"/>
  <c r="V652" i="5"/>
  <c r="E652" i="5"/>
  <c r="V653" i="5"/>
  <c r="E653" i="5"/>
  <c r="X653" i="5" s="1"/>
  <c r="V654" i="5"/>
  <c r="E654" i="5"/>
  <c r="V655" i="5"/>
  <c r="E655" i="5"/>
  <c r="V656" i="5"/>
  <c r="E656" i="5"/>
  <c r="V657" i="5"/>
  <c r="E657" i="5"/>
  <c r="X657" i="5" s="1"/>
  <c r="V658" i="5"/>
  <c r="E658" i="5"/>
  <c r="V659" i="5"/>
  <c r="E659" i="5"/>
  <c r="V660" i="5"/>
  <c r="E660" i="5"/>
  <c r="V661" i="5"/>
  <c r="E661" i="5"/>
  <c r="X661" i="5" s="1"/>
  <c r="V662" i="5"/>
  <c r="E662" i="5"/>
  <c r="V663" i="5"/>
  <c r="E663" i="5"/>
  <c r="V664" i="5"/>
  <c r="E664" i="5"/>
  <c r="V665" i="5"/>
  <c r="E665" i="5"/>
  <c r="X665" i="5" s="1"/>
  <c r="V666" i="5"/>
  <c r="E666" i="5"/>
  <c r="V667" i="5"/>
  <c r="E667" i="5"/>
  <c r="V668" i="5"/>
  <c r="E668" i="5"/>
  <c r="V669" i="5"/>
  <c r="E669" i="5"/>
  <c r="X669" i="5" s="1"/>
  <c r="V670" i="5"/>
  <c r="E670" i="5"/>
  <c r="V671" i="5"/>
  <c r="E671" i="5"/>
  <c r="V672" i="5"/>
  <c r="E672" i="5"/>
  <c r="V673" i="5"/>
  <c r="E673" i="5"/>
  <c r="X673" i="5" s="1"/>
  <c r="V674" i="5"/>
  <c r="E674" i="5"/>
  <c r="V675" i="5"/>
  <c r="E675" i="5"/>
  <c r="V676" i="5"/>
  <c r="E676" i="5"/>
  <c r="V677" i="5"/>
  <c r="E677" i="5"/>
  <c r="X677" i="5" s="1"/>
  <c r="V678" i="5"/>
  <c r="E678" i="5"/>
  <c r="V679" i="5"/>
  <c r="E679" i="5"/>
  <c r="V680" i="5"/>
  <c r="E680" i="5"/>
  <c r="V681" i="5"/>
  <c r="E681" i="5"/>
  <c r="X681" i="5" s="1"/>
  <c r="V682" i="5"/>
  <c r="E682" i="5"/>
  <c r="V683" i="5"/>
  <c r="E683" i="5"/>
  <c r="V684" i="5"/>
  <c r="E684" i="5"/>
  <c r="V685" i="5"/>
  <c r="E685" i="5"/>
  <c r="X685" i="5" s="1"/>
  <c r="V686" i="5"/>
  <c r="E686" i="5"/>
  <c r="V687" i="5"/>
  <c r="E687" i="5"/>
  <c r="V688" i="5"/>
  <c r="E688" i="5"/>
  <c r="V689" i="5"/>
  <c r="E689" i="5"/>
  <c r="X689" i="5" s="1"/>
  <c r="V690" i="5"/>
  <c r="E690" i="5"/>
  <c r="V691" i="5"/>
  <c r="E691" i="5"/>
  <c r="V692" i="5"/>
  <c r="E692" i="5"/>
  <c r="V693" i="5"/>
  <c r="E693" i="5"/>
  <c r="X693" i="5" s="1"/>
  <c r="V694" i="5"/>
  <c r="E694" i="5"/>
  <c r="V695" i="5"/>
  <c r="E695" i="5"/>
  <c r="V696" i="5"/>
  <c r="E696" i="5"/>
  <c r="V697" i="5"/>
  <c r="E697" i="5"/>
  <c r="X697" i="5" s="1"/>
  <c r="V698" i="5"/>
  <c r="E698" i="5"/>
  <c r="V699" i="5"/>
  <c r="E699" i="5"/>
  <c r="V700" i="5"/>
  <c r="E700" i="5"/>
  <c r="V701" i="5"/>
  <c r="E701" i="5"/>
  <c r="X701" i="5" s="1"/>
  <c r="V702" i="5"/>
  <c r="E702" i="5"/>
  <c r="V703" i="5"/>
  <c r="E703" i="5"/>
  <c r="V704" i="5"/>
  <c r="E704" i="5"/>
  <c r="V705" i="5"/>
  <c r="E705" i="5"/>
  <c r="X705" i="5" s="1"/>
  <c r="V706" i="5"/>
  <c r="E706" i="5"/>
  <c r="V707" i="5"/>
  <c r="E707" i="5"/>
  <c r="V708" i="5"/>
  <c r="E708" i="5"/>
  <c r="V709" i="5"/>
  <c r="E709" i="5"/>
  <c r="X709" i="5" s="1"/>
  <c r="V710" i="5"/>
  <c r="E710" i="5"/>
  <c r="V711" i="5"/>
  <c r="E711" i="5"/>
  <c r="V712" i="5"/>
  <c r="E712" i="5"/>
  <c r="V713" i="5"/>
  <c r="E713" i="5"/>
  <c r="X713" i="5" s="1"/>
  <c r="V714" i="5"/>
  <c r="E714" i="5"/>
  <c r="V715" i="5"/>
  <c r="E715" i="5"/>
  <c r="V716" i="5"/>
  <c r="E716" i="5"/>
  <c r="V717" i="5"/>
  <c r="E717" i="5"/>
  <c r="X717" i="5" s="1"/>
  <c r="V718" i="5"/>
  <c r="E718" i="5"/>
  <c r="V719" i="5"/>
  <c r="E719" i="5"/>
  <c r="V720" i="5"/>
  <c r="E720" i="5"/>
  <c r="V721" i="5"/>
  <c r="E721" i="5"/>
  <c r="X721" i="5" s="1"/>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X733" i="5" s="1"/>
  <c r="V734" i="5"/>
  <c r="E734" i="5"/>
  <c r="V735" i="5"/>
  <c r="E735" i="5"/>
  <c r="V736" i="5"/>
  <c r="E736" i="5"/>
  <c r="V737" i="5"/>
  <c r="E737" i="5"/>
  <c r="X737" i="5" s="1"/>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X749" i="5" s="1"/>
  <c r="V750" i="5"/>
  <c r="E750" i="5"/>
  <c r="V751" i="5"/>
  <c r="E751" i="5"/>
  <c r="V752" i="5"/>
  <c r="E752" i="5"/>
  <c r="V753" i="5"/>
  <c r="E753" i="5"/>
  <c r="X753" i="5" s="1"/>
  <c r="V754" i="5"/>
  <c r="E754" i="5"/>
  <c r="V755" i="5"/>
  <c r="E755" i="5"/>
  <c r="V756" i="5"/>
  <c r="E756" i="5"/>
  <c r="V757" i="5"/>
  <c r="E757" i="5"/>
  <c r="X757" i="5" s="1"/>
  <c r="V758" i="5"/>
  <c r="E758" i="5"/>
  <c r="V759" i="5"/>
  <c r="E759" i="5"/>
  <c r="V760" i="5"/>
  <c r="E760" i="5"/>
  <c r="V761" i="5"/>
  <c r="E761" i="5"/>
  <c r="X761" i="5" s="1"/>
  <c r="V762" i="5"/>
  <c r="E762" i="5"/>
  <c r="V763" i="5"/>
  <c r="E763" i="5"/>
  <c r="V764" i="5"/>
  <c r="E764" i="5"/>
  <c r="V765" i="5"/>
  <c r="E765" i="5"/>
  <c r="X765" i="5" s="1"/>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X777" i="5" s="1"/>
  <c r="V778" i="5"/>
  <c r="E778" i="5"/>
  <c r="V779" i="5"/>
  <c r="E779" i="5"/>
  <c r="V780" i="5"/>
  <c r="E780" i="5"/>
  <c r="V781" i="5"/>
  <c r="E781" i="5"/>
  <c r="X781" i="5" s="1"/>
  <c r="V782" i="5"/>
  <c r="E782" i="5"/>
  <c r="V783" i="5"/>
  <c r="E783" i="5"/>
  <c r="V784" i="5"/>
  <c r="E784" i="5"/>
  <c r="V785" i="5"/>
  <c r="E785" i="5"/>
  <c r="X785" i="5" s="1"/>
  <c r="V786" i="5"/>
  <c r="E786" i="5"/>
  <c r="V787" i="5"/>
  <c r="E787" i="5"/>
  <c r="V788" i="5"/>
  <c r="E788" i="5"/>
  <c r="V789" i="5"/>
  <c r="E789" i="5"/>
  <c r="X789" i="5" s="1"/>
  <c r="V790" i="5"/>
  <c r="E790" i="5"/>
  <c r="V791" i="5"/>
  <c r="E791" i="5"/>
  <c r="V792" i="5"/>
  <c r="E792" i="5"/>
  <c r="V793" i="5"/>
  <c r="E793" i="5"/>
  <c r="X793" i="5" s="1"/>
  <c r="V794" i="5"/>
  <c r="E794" i="5"/>
  <c r="V795" i="5"/>
  <c r="E795" i="5"/>
  <c r="V796" i="5"/>
  <c r="E796" i="5"/>
  <c r="V797" i="5"/>
  <c r="E797" i="5"/>
  <c r="X797" i="5" s="1"/>
  <c r="V798" i="5"/>
  <c r="E798" i="5"/>
  <c r="V799" i="5"/>
  <c r="E799" i="5"/>
  <c r="V800" i="5"/>
  <c r="E800" i="5"/>
  <c r="V801" i="5"/>
  <c r="E801" i="5"/>
  <c r="X801" i="5" s="1"/>
  <c r="V802" i="5"/>
  <c r="E802" i="5"/>
  <c r="V803" i="5"/>
  <c r="E803" i="5"/>
  <c r="V804" i="5"/>
  <c r="E804" i="5"/>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X817" i="5" s="1"/>
  <c r="V818" i="5"/>
  <c r="E818" i="5"/>
  <c r="V819" i="5"/>
  <c r="E819" i="5"/>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V831" i="5"/>
  <c r="E831" i="5"/>
  <c r="V832" i="5"/>
  <c r="E832" i="5"/>
  <c r="V833" i="5"/>
  <c r="E833" i="5"/>
  <c r="X833" i="5" s="1"/>
  <c r="V834" i="5"/>
  <c r="E834" i="5"/>
  <c r="V835" i="5"/>
  <c r="E835" i="5"/>
  <c r="V836" i="5"/>
  <c r="E836" i="5"/>
  <c r="V837" i="5"/>
  <c r="E837" i="5"/>
  <c r="X837" i="5" s="1"/>
  <c r="V838" i="5"/>
  <c r="E838" i="5"/>
  <c r="V839" i="5"/>
  <c r="E839" i="5"/>
  <c r="V840" i="5"/>
  <c r="E840" i="5"/>
  <c r="V841" i="5"/>
  <c r="E841" i="5"/>
  <c r="X841" i="5" s="1"/>
  <c r="V842" i="5"/>
  <c r="E842" i="5"/>
  <c r="V843" i="5"/>
  <c r="E843" i="5"/>
  <c r="V844" i="5"/>
  <c r="E844" i="5"/>
  <c r="V845" i="5"/>
  <c r="E845" i="5"/>
  <c r="X845" i="5" s="1"/>
  <c r="V846" i="5"/>
  <c r="E846" i="5"/>
  <c r="V847" i="5"/>
  <c r="E847" i="5"/>
  <c r="V848" i="5"/>
  <c r="E848" i="5"/>
  <c r="V849" i="5"/>
  <c r="E849" i="5"/>
  <c r="X849" i="5" s="1"/>
  <c r="V850" i="5"/>
  <c r="E850" i="5"/>
  <c r="V851" i="5"/>
  <c r="E851" i="5"/>
  <c r="V852" i="5"/>
  <c r="E852" i="5"/>
  <c r="V853" i="5"/>
  <c r="E853" i="5"/>
  <c r="X853" i="5" s="1"/>
  <c r="V854" i="5"/>
  <c r="E854" i="5"/>
  <c r="V855" i="5"/>
  <c r="E855" i="5"/>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V935" i="5"/>
  <c r="E935" i="5"/>
  <c r="V936" i="5"/>
  <c r="E936" i="5"/>
  <c r="V937" i="5"/>
  <c r="E937" i="5"/>
  <c r="X937" i="5" s="1"/>
  <c r="V938" i="5"/>
  <c r="E938" i="5"/>
  <c r="V939" i="5"/>
  <c r="E939" i="5"/>
  <c r="V940" i="5"/>
  <c r="E940" i="5"/>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X953" i="5" s="1"/>
  <c r="V954" i="5"/>
  <c r="E954" i="5"/>
  <c r="V955" i="5"/>
  <c r="E955" i="5"/>
  <c r="V956" i="5"/>
  <c r="E956" i="5"/>
  <c r="V957" i="5"/>
  <c r="E957" i="5"/>
  <c r="X957" i="5" s="1"/>
  <c r="V958" i="5"/>
  <c r="E958" i="5"/>
  <c r="V959" i="5"/>
  <c r="E959" i="5"/>
  <c r="V960" i="5"/>
  <c r="E960" i="5"/>
  <c r="V961" i="5"/>
  <c r="E961" i="5"/>
  <c r="X961" i="5" s="1"/>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X989" i="5" s="1"/>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X1005" i="5" s="1"/>
  <c r="V1006" i="5"/>
  <c r="E1006" i="5"/>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X1021" i="5" s="1"/>
  <c r="V1022" i="5"/>
  <c r="E1022" i="5"/>
  <c r="V1023" i="5"/>
  <c r="E1023" i="5"/>
  <c r="V1024" i="5"/>
  <c r="E1024" i="5"/>
  <c r="V1025" i="5"/>
  <c r="E1025" i="5"/>
  <c r="X1025" i="5" s="1"/>
  <c r="V1026" i="5"/>
  <c r="E1026" i="5"/>
  <c r="V1027" i="5"/>
  <c r="E1027" i="5"/>
  <c r="V1028" i="5"/>
  <c r="E1028" i="5"/>
  <c r="V1029" i="5"/>
  <c r="E1029" i="5"/>
  <c r="X1029" i="5" s="1"/>
  <c r="V1030" i="5"/>
  <c r="E1030" i="5"/>
  <c r="V1031" i="5"/>
  <c r="E1031" i="5"/>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V1048" i="5"/>
  <c r="E1048" i="5"/>
  <c r="V1049" i="5"/>
  <c r="E1049" i="5"/>
  <c r="X1049" i="5" s="1"/>
  <c r="V1050" i="5"/>
  <c r="E1050" i="5"/>
  <c r="V1051" i="5"/>
  <c r="E1051" i="5"/>
  <c r="V1052" i="5"/>
  <c r="E1052" i="5"/>
  <c r="V1053" i="5"/>
  <c r="E1053" i="5"/>
  <c r="X1053" i="5" s="1"/>
  <c r="V1054" i="5"/>
  <c r="E1054" i="5"/>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X1065" i="5" s="1"/>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V1077" i="5"/>
  <c r="E1077" i="5"/>
  <c r="X1077" i="5" s="1"/>
  <c r="V1078" i="5"/>
  <c r="E1078" i="5"/>
  <c r="V1079" i="5"/>
  <c r="E1079" i="5"/>
  <c r="V1080" i="5"/>
  <c r="E1080" i="5"/>
  <c r="V1081" i="5"/>
  <c r="E1081" i="5"/>
  <c r="X1081" i="5" s="1"/>
  <c r="V1082" i="5"/>
  <c r="E1082" i="5"/>
  <c r="V1083" i="5"/>
  <c r="E1083" i="5"/>
  <c r="V1084" i="5"/>
  <c r="E1084" i="5"/>
  <c r="V1085" i="5"/>
  <c r="E1085" i="5"/>
  <c r="X1085" i="5" s="1"/>
  <c r="V1086" i="5"/>
  <c r="E1086" i="5"/>
  <c r="V1087" i="5"/>
  <c r="E1087" i="5"/>
  <c r="V1088" i="5"/>
  <c r="E1088" i="5"/>
  <c r="V1089" i="5"/>
  <c r="E1089" i="5"/>
  <c r="X1089" i="5" s="1"/>
  <c r="V1090" i="5"/>
  <c r="E1090" i="5"/>
  <c r="V1091" i="5"/>
  <c r="E1091" i="5"/>
  <c r="V1092" i="5"/>
  <c r="E1092" i="5"/>
  <c r="V1093" i="5"/>
  <c r="E1093" i="5"/>
  <c r="X1093" i="5" s="1"/>
  <c r="V1094" i="5"/>
  <c r="E1094" i="5"/>
  <c r="V1095" i="5"/>
  <c r="E1095" i="5"/>
  <c r="V1096" i="5"/>
  <c r="E1096" i="5"/>
  <c r="V1097" i="5"/>
  <c r="E1097" i="5"/>
  <c r="X1097" i="5" s="1"/>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X1113" i="5" s="1"/>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V1407" i="5"/>
  <c r="E1407" i="5"/>
  <c r="V1408" i="5"/>
  <c r="E1408" i="5"/>
  <c r="V1409" i="5"/>
  <c r="E1409" i="5"/>
  <c r="X1409" i="5" s="1"/>
  <c r="V1410" i="5"/>
  <c r="E1410" i="5"/>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V1423" i="5"/>
  <c r="E1423" i="5"/>
  <c r="V1424" i="5"/>
  <c r="E1424" i="5"/>
  <c r="V1425" i="5"/>
  <c r="E1425" i="5"/>
  <c r="X1425" i="5" s="1"/>
  <c r="V1426" i="5"/>
  <c r="E1426" i="5"/>
  <c r="V1427" i="5"/>
  <c r="E1427" i="5"/>
  <c r="V1428" i="5"/>
  <c r="E1428" i="5"/>
  <c r="V1429" i="5"/>
  <c r="E1429" i="5"/>
  <c r="X1429" i="5" s="1"/>
  <c r="V1430" i="5"/>
  <c r="E1430" i="5"/>
  <c r="V1431" i="5"/>
  <c r="E1431" i="5"/>
  <c r="V1432" i="5"/>
  <c r="E1432" i="5"/>
  <c r="V1433" i="5"/>
  <c r="E1433" i="5"/>
  <c r="X1433" i="5" s="1"/>
  <c r="V1434" i="5"/>
  <c r="E1434" i="5"/>
  <c r="V1435" i="5"/>
  <c r="E1435" i="5"/>
  <c r="V1436" i="5"/>
  <c r="E1436" i="5"/>
  <c r="V1437" i="5"/>
  <c r="E1437" i="5"/>
  <c r="X1437" i="5" s="1"/>
  <c r="V1438" i="5"/>
  <c r="E1438" i="5"/>
  <c r="V1439" i="5"/>
  <c r="E1439" i="5"/>
  <c r="V1440" i="5"/>
  <c r="E1440" i="5"/>
  <c r="V1441" i="5"/>
  <c r="E1441" i="5"/>
  <c r="X1441" i="5" s="1"/>
  <c r="V1442" i="5"/>
  <c r="E1442" i="5"/>
  <c r="V1443" i="5"/>
  <c r="E1443" i="5"/>
  <c r="V1444" i="5"/>
  <c r="E1444" i="5"/>
  <c r="V1445" i="5"/>
  <c r="E1445" i="5"/>
  <c r="X1445" i="5" s="1"/>
  <c r="V1446" i="5"/>
  <c r="E1446" i="5"/>
  <c r="V1447" i="5"/>
  <c r="E1447" i="5"/>
  <c r="V1448" i="5"/>
  <c r="E1448" i="5"/>
  <c r="V1449" i="5"/>
  <c r="E1449" i="5"/>
  <c r="X1449" i="5" s="1"/>
  <c r="V1450" i="5"/>
  <c r="E1450" i="5"/>
  <c r="V1451" i="5"/>
  <c r="E1451" i="5"/>
  <c r="V1452" i="5"/>
  <c r="E1452" i="5"/>
  <c r="V1453" i="5"/>
  <c r="E1453" i="5"/>
  <c r="X1453" i="5" s="1"/>
  <c r="V1454" i="5"/>
  <c r="E1454" i="5"/>
  <c r="V1455" i="5"/>
  <c r="E1455" i="5"/>
  <c r="V1456" i="5"/>
  <c r="E1456" i="5"/>
  <c r="V1457" i="5"/>
  <c r="E1457" i="5"/>
  <c r="X1457" i="5" s="1"/>
  <c r="V1458" i="5"/>
  <c r="E1458" i="5"/>
  <c r="V1459" i="5"/>
  <c r="E1459" i="5"/>
  <c r="V1460" i="5"/>
  <c r="E1460" i="5"/>
  <c r="V1461" i="5"/>
  <c r="E1461" i="5"/>
  <c r="X1461" i="5" s="1"/>
  <c r="V1462" i="5"/>
  <c r="E1462" i="5"/>
  <c r="V1463" i="5"/>
  <c r="E1463" i="5"/>
  <c r="V1464" i="5"/>
  <c r="E1464" i="5"/>
  <c r="V1465" i="5"/>
  <c r="E1465" i="5"/>
  <c r="X1465" i="5" s="1"/>
  <c r="V1466" i="5"/>
  <c r="E1466" i="5"/>
  <c r="V1467" i="5"/>
  <c r="E1467" i="5"/>
  <c r="V1468" i="5"/>
  <c r="E1468" i="5"/>
  <c r="V1469" i="5"/>
  <c r="E1469" i="5"/>
  <c r="X1469" i="5" s="1"/>
  <c r="V1470" i="5"/>
  <c r="E1470" i="5"/>
  <c r="V1471" i="5"/>
  <c r="E1471" i="5"/>
  <c r="V1472" i="5"/>
  <c r="E1472" i="5"/>
  <c r="V1473" i="5"/>
  <c r="E1473" i="5"/>
  <c r="X1473" i="5" s="1"/>
  <c r="V1474" i="5"/>
  <c r="E1474" i="5"/>
  <c r="V1475" i="5"/>
  <c r="E1475" i="5"/>
  <c r="V1476" i="5"/>
  <c r="E1476" i="5"/>
  <c r="V1477" i="5"/>
  <c r="E1477" i="5"/>
  <c r="X1477" i="5" s="1"/>
  <c r="V1478" i="5"/>
  <c r="E1478" i="5"/>
  <c r="V1479" i="5"/>
  <c r="E1479" i="5"/>
  <c r="V1480" i="5"/>
  <c r="E1480" i="5"/>
  <c r="V1481" i="5"/>
  <c r="E1481" i="5"/>
  <c r="X1481" i="5" s="1"/>
  <c r="V1482" i="5"/>
  <c r="E1482" i="5"/>
  <c r="V1483" i="5"/>
  <c r="E1483" i="5"/>
  <c r="V1484" i="5"/>
  <c r="E1484" i="5"/>
  <c r="V1485" i="5"/>
  <c r="E1485" i="5"/>
  <c r="X1485" i="5" s="1"/>
  <c r="V1486" i="5"/>
  <c r="E1486" i="5"/>
  <c r="V1487" i="5"/>
  <c r="E1487" i="5"/>
  <c r="V1488" i="5"/>
  <c r="E1488" i="5"/>
  <c r="V1489" i="5"/>
  <c r="E1489" i="5"/>
  <c r="X1489" i="5" s="1"/>
  <c r="V1490" i="5"/>
  <c r="E1490" i="5"/>
  <c r="V1491" i="5"/>
  <c r="E1491" i="5"/>
  <c r="V1492" i="5"/>
  <c r="E1492" i="5"/>
  <c r="V1493" i="5"/>
  <c r="E1493" i="5"/>
  <c r="X1493" i="5" s="1"/>
  <c r="V1494" i="5"/>
  <c r="E1494" i="5"/>
  <c r="V1495" i="5"/>
  <c r="E1495" i="5"/>
  <c r="V1496" i="5"/>
  <c r="E1496" i="5"/>
  <c r="V1497" i="5"/>
  <c r="E1497" i="5"/>
  <c r="X1497" i="5" s="1"/>
  <c r="V1498" i="5"/>
  <c r="E1498" i="5"/>
  <c r="V1499" i="5"/>
  <c r="E1499" i="5"/>
  <c r="V1500" i="5"/>
  <c r="E1500" i="5"/>
  <c r="V1501" i="5"/>
  <c r="E1501" i="5"/>
  <c r="X1501" i="5" s="1"/>
  <c r="V1502" i="5"/>
  <c r="E1502" i="5"/>
  <c r="V1503" i="5"/>
  <c r="E1503" i="5"/>
  <c r="V1504" i="5"/>
  <c r="E1504" i="5"/>
  <c r="V1505" i="5"/>
  <c r="E1505" i="5"/>
  <c r="X1505" i="5" s="1"/>
  <c r="V1506" i="5"/>
  <c r="E1506" i="5"/>
  <c r="V1507" i="5"/>
  <c r="E1507" i="5"/>
  <c r="V1508" i="5"/>
  <c r="E1508" i="5"/>
  <c r="V1509" i="5"/>
  <c r="E1509" i="5"/>
  <c r="X1509" i="5" s="1"/>
  <c r="V1510" i="5"/>
  <c r="E1510" i="5"/>
  <c r="V1511" i="5"/>
  <c r="E1511" i="5"/>
  <c r="V1512" i="5"/>
  <c r="E1512" i="5"/>
  <c r="V1513" i="5"/>
  <c r="E1513" i="5"/>
  <c r="X1513" i="5" s="1"/>
  <c r="V1514" i="5"/>
  <c r="E1514" i="5"/>
  <c r="V1515" i="5"/>
  <c r="E1515" i="5"/>
  <c r="V1516" i="5"/>
  <c r="E1516" i="5"/>
  <c r="V1517" i="5"/>
  <c r="E1517" i="5"/>
  <c r="X1517" i="5" s="1"/>
  <c r="V1518" i="5"/>
  <c r="E1518" i="5"/>
  <c r="V1519" i="5"/>
  <c r="E1519" i="5"/>
  <c r="V1520" i="5"/>
  <c r="E1520" i="5"/>
  <c r="V1521" i="5"/>
  <c r="E1521" i="5"/>
  <c r="V1522" i="5"/>
  <c r="E1522" i="5"/>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X1674" i="5" s="1"/>
  <c r="V1675" i="5"/>
  <c r="E1675" i="5"/>
  <c r="V1676" i="5"/>
  <c r="E1676" i="5"/>
  <c r="V1677" i="5"/>
  <c r="E1677" i="5"/>
  <c r="X1677" i="5" s="1"/>
  <c r="V1678" i="5"/>
  <c r="E1678" i="5"/>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V1697" i="5"/>
  <c r="E1697" i="5"/>
  <c r="X1697" i="5" s="1"/>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V1707" i="5"/>
  <c r="E1707" i="5"/>
  <c r="V1708" i="5"/>
  <c r="E1708" i="5"/>
  <c r="V1709" i="5"/>
  <c r="E1709" i="5"/>
  <c r="X1709" i="5" s="1"/>
  <c r="V1710" i="5"/>
  <c r="E1710" i="5"/>
  <c r="X1710" i="5" s="1"/>
  <c r="V1711" i="5"/>
  <c r="E1711" i="5"/>
  <c r="V1712" i="5"/>
  <c r="E1712" i="5"/>
  <c r="V1713" i="5"/>
  <c r="E1713" i="5"/>
  <c r="X1713" i="5" s="1"/>
  <c r="V1714" i="5"/>
  <c r="E1714" i="5"/>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V1733" i="5"/>
  <c r="E1733" i="5"/>
  <c r="X1733" i="5" s="1"/>
  <c r="V1734" i="5"/>
  <c r="E1734" i="5"/>
  <c r="X1734" i="5" s="1"/>
  <c r="V1735" i="5"/>
  <c r="E1735" i="5"/>
  <c r="V1736" i="5"/>
  <c r="E1736" i="5"/>
  <c r="V1737" i="5"/>
  <c r="E1737" i="5"/>
  <c r="X1737" i="5" s="1"/>
  <c r="V1738" i="5"/>
  <c r="E1738" i="5"/>
  <c r="V1739" i="5"/>
  <c r="E1739" i="5"/>
  <c r="V1740" i="5"/>
  <c r="E1740" i="5"/>
  <c r="V1741" i="5"/>
  <c r="E1741" i="5"/>
  <c r="X1741" i="5" s="1"/>
  <c r="V1742" i="5"/>
  <c r="E1742" i="5"/>
  <c r="X1742" i="5" s="1"/>
  <c r="V1743" i="5"/>
  <c r="E1743" i="5"/>
  <c r="V1744" i="5"/>
  <c r="E1744" i="5"/>
  <c r="V1745" i="5"/>
  <c r="E1745" i="5"/>
  <c r="X1745" i="5" s="1"/>
  <c r="V1746" i="5"/>
  <c r="E1746" i="5"/>
  <c r="V1747" i="5"/>
  <c r="E1747" i="5"/>
  <c r="V1748" i="5"/>
  <c r="E1748" i="5"/>
  <c r="V1749" i="5"/>
  <c r="E1749" i="5"/>
  <c r="X1749" i="5" s="1"/>
  <c r="V1750" i="5"/>
  <c r="E1750" i="5"/>
  <c r="X1750" i="5" s="1"/>
  <c r="V1751" i="5"/>
  <c r="E1751" i="5"/>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V1807" i="5"/>
  <c r="E1807" i="5"/>
  <c r="V1808" i="5"/>
  <c r="E1808" i="5"/>
  <c r="V1809" i="5"/>
  <c r="E1809" i="5"/>
  <c r="X1809" i="5" s="1"/>
  <c r="V1810" i="5"/>
  <c r="E1810" i="5"/>
  <c r="V1811" i="5"/>
  <c r="E1811" i="5"/>
  <c r="V1812" i="5"/>
  <c r="E1812" i="5"/>
  <c r="V1813" i="5"/>
  <c r="E1813" i="5"/>
  <c r="X1813" i="5" s="1"/>
  <c r="V1814" i="5"/>
  <c r="E1814" i="5"/>
  <c r="V1815" i="5"/>
  <c r="E1815" i="5"/>
  <c r="V1816" i="5"/>
  <c r="E1816" i="5"/>
  <c r="V1817" i="5"/>
  <c r="E1817" i="5"/>
  <c r="X1817" i="5" s="1"/>
  <c r="V1818" i="5"/>
  <c r="E1818" i="5"/>
  <c r="V1819" i="5"/>
  <c r="E1819" i="5"/>
  <c r="V1820" i="5"/>
  <c r="E1820" i="5"/>
  <c r="V1821" i="5"/>
  <c r="E1821" i="5"/>
  <c r="V1822" i="5"/>
  <c r="E1822" i="5"/>
  <c r="X1822" i="5" s="1"/>
  <c r="V1823" i="5"/>
  <c r="E1823" i="5"/>
  <c r="V1824" i="5"/>
  <c r="E1824" i="5"/>
  <c r="V1825" i="5"/>
  <c r="E1825" i="5"/>
  <c r="X1825" i="5" s="1"/>
  <c r="V1826" i="5"/>
  <c r="E1826" i="5"/>
  <c r="V1827" i="5"/>
  <c r="E1827" i="5"/>
  <c r="V1828" i="5"/>
  <c r="E1828" i="5"/>
  <c r="V1829" i="5"/>
  <c r="E1829" i="5"/>
  <c r="X1829" i="5" s="1"/>
  <c r="V1830" i="5"/>
  <c r="E1830" i="5"/>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V1841" i="5"/>
  <c r="E1841" i="5"/>
  <c r="X1841" i="5" s="1"/>
  <c r="V1842" i="5"/>
  <c r="E1842" i="5"/>
  <c r="V1843" i="5"/>
  <c r="E1843" i="5"/>
  <c r="V1844" i="5"/>
  <c r="E1844" i="5"/>
  <c r="V1845" i="5"/>
  <c r="E1845" i="5"/>
  <c r="X1845" i="5" s="1"/>
  <c r="V1846" i="5"/>
  <c r="E1846" i="5"/>
  <c r="X1846" i="5" s="1"/>
  <c r="V1847" i="5"/>
  <c r="E1847" i="5"/>
  <c r="V1848" i="5"/>
  <c r="E1848" i="5"/>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X1889" i="5" s="1"/>
  <c r="V1890" i="5"/>
  <c r="E1890" i="5"/>
  <c r="X1890" i="5" s="1"/>
  <c r="V1891" i="5"/>
  <c r="E1891" i="5"/>
  <c r="V1892" i="5"/>
  <c r="E1892" i="5"/>
  <c r="V1893" i="5"/>
  <c r="E1893" i="5"/>
  <c r="X1893" i="5" s="1"/>
  <c r="V1894" i="5"/>
  <c r="E1894" i="5"/>
  <c r="X1894" i="5" s="1"/>
  <c r="V1895" i="5"/>
  <c r="E1895" i="5"/>
  <c r="V1896" i="5"/>
  <c r="E1896" i="5"/>
  <c r="V1897" i="5"/>
  <c r="E1897" i="5"/>
  <c r="X1897" i="5" s="1"/>
  <c r="V1898" i="5"/>
  <c r="E1898" i="5"/>
  <c r="V1899" i="5"/>
  <c r="E1899" i="5"/>
  <c r="V1900" i="5"/>
  <c r="E1900" i="5"/>
  <c r="V1901" i="5"/>
  <c r="E1901" i="5"/>
  <c r="X1901" i="5" s="1"/>
  <c r="V1902" i="5"/>
  <c r="E1902" i="5"/>
  <c r="V1903" i="5"/>
  <c r="E1903" i="5"/>
  <c r="V1904" i="5"/>
  <c r="E1904" i="5"/>
  <c r="V1905" i="5"/>
  <c r="E1905" i="5"/>
  <c r="X1905" i="5" s="1"/>
  <c r="V1906" i="5"/>
  <c r="E1906" i="5"/>
  <c r="X1906" i="5" s="1"/>
  <c r="V1907" i="5"/>
  <c r="E1907" i="5"/>
  <c r="V1908" i="5"/>
  <c r="E1908" i="5"/>
  <c r="V1909" i="5"/>
  <c r="E1909" i="5"/>
  <c r="X1909" i="5" s="1"/>
  <c r="V1910" i="5"/>
  <c r="E1910" i="5"/>
  <c r="V1911" i="5"/>
  <c r="E1911" i="5"/>
  <c r="V1912" i="5"/>
  <c r="E1912" i="5"/>
  <c r="V1913" i="5"/>
  <c r="E1913" i="5"/>
  <c r="X1913" i="5" s="1"/>
  <c r="V1914" i="5"/>
  <c r="E1914" i="5"/>
  <c r="X1914" i="5" s="1"/>
  <c r="V1915" i="5"/>
  <c r="E1915" i="5"/>
  <c r="V1916" i="5"/>
  <c r="E1916" i="5"/>
  <c r="V1917" i="5"/>
  <c r="E1917" i="5"/>
  <c r="X1917" i="5" s="1"/>
  <c r="V1918" i="5"/>
  <c r="E1918" i="5"/>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V1928" i="5"/>
  <c r="E1928" i="5"/>
  <c r="V1929" i="5"/>
  <c r="E1929" i="5"/>
  <c r="X1929" i="5" s="1"/>
  <c r="V1930" i="5"/>
  <c r="E1930" i="5"/>
  <c r="X1930" i="5" s="1"/>
  <c r="V1931" i="5"/>
  <c r="E1931" i="5"/>
  <c r="V1932" i="5"/>
  <c r="E1932" i="5"/>
  <c r="V1933" i="5"/>
  <c r="E1933" i="5"/>
  <c r="X1933" i="5" s="1"/>
  <c r="V1934" i="5"/>
  <c r="E1934" i="5"/>
  <c r="X1934" i="5" s="1"/>
  <c r="V1935" i="5"/>
  <c r="E1935" i="5"/>
  <c r="V1936" i="5"/>
  <c r="E1936" i="5"/>
  <c r="V1937" i="5"/>
  <c r="E1937" i="5"/>
  <c r="X1937" i="5" s="1"/>
  <c r="V1938" i="5"/>
  <c r="E1938" i="5"/>
  <c r="X1938" i="5" s="1"/>
  <c r="V1939" i="5"/>
  <c r="E1939" i="5"/>
  <c r="V1940" i="5"/>
  <c r="E1940" i="5"/>
  <c r="V1941" i="5"/>
  <c r="E1941" i="5"/>
  <c r="X1941" i="5" s="1"/>
  <c r="V1942" i="5"/>
  <c r="E1942" i="5"/>
  <c r="X1942" i="5" s="1"/>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X1958" i="5" s="1"/>
  <c r="V1959" i="5"/>
  <c r="E1959" i="5"/>
  <c r="V1960" i="5"/>
  <c r="E1960" i="5"/>
  <c r="V1961" i="5"/>
  <c r="E1961" i="5"/>
  <c r="X1961" i="5" s="1"/>
  <c r="V1962" i="5"/>
  <c r="E1962" i="5"/>
  <c r="V1963" i="5"/>
  <c r="E1963" i="5"/>
  <c r="V1964" i="5"/>
  <c r="E1964" i="5"/>
  <c r="V1965" i="5"/>
  <c r="E1965" i="5"/>
  <c r="X1965" i="5" s="1"/>
  <c r="V1966" i="5"/>
  <c r="E1966" i="5"/>
  <c r="X1966" i="5" s="1"/>
  <c r="V1967" i="5"/>
  <c r="E1967" i="5"/>
  <c r="V1968" i="5"/>
  <c r="E1968" i="5"/>
  <c r="V1969" i="5"/>
  <c r="E1969" i="5"/>
  <c r="X1969" i="5" s="1"/>
  <c r="V1970" i="5"/>
  <c r="E1970" i="5"/>
  <c r="V1971" i="5"/>
  <c r="E1971" i="5"/>
  <c r="V1972" i="5"/>
  <c r="E1972" i="5"/>
  <c r="V1973" i="5"/>
  <c r="E1973" i="5"/>
  <c r="X1973" i="5" s="1"/>
  <c r="V1974" i="5"/>
  <c r="E1974" i="5"/>
  <c r="X1974" i="5" s="1"/>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X1986" i="5" s="1"/>
  <c r="V1987" i="5"/>
  <c r="E1987" i="5"/>
  <c r="V1988" i="5"/>
  <c r="E1988" i="5"/>
  <c r="V1989" i="5"/>
  <c r="E1989" i="5"/>
  <c r="X1989" i="5" s="1"/>
  <c r="V1990" i="5"/>
  <c r="E1990" i="5"/>
  <c r="V1991" i="5"/>
  <c r="E1991" i="5"/>
  <c r="V1992" i="5"/>
  <c r="E1992" i="5"/>
  <c r="V1993" i="5"/>
  <c r="E1993" i="5"/>
  <c r="X1993" i="5" s="1"/>
  <c r="V1994" i="5"/>
  <c r="E1994" i="5"/>
  <c r="X1994" i="5" s="1"/>
  <c r="V1995" i="5"/>
  <c r="E1995" i="5"/>
  <c r="V1996" i="5"/>
  <c r="E1996" i="5"/>
  <c r="V1997" i="5"/>
  <c r="E1997" i="5"/>
  <c r="X1997" i="5" s="1"/>
  <c r="V1998" i="5"/>
  <c r="E1998" i="5"/>
  <c r="X1998" i="5" s="1"/>
  <c r="V1999" i="5"/>
  <c r="E1999" i="5"/>
  <c r="V2000" i="5"/>
  <c r="E2000" i="5"/>
  <c r="V2001" i="5"/>
  <c r="E2001" i="5"/>
  <c r="X2001" i="5" s="1"/>
  <c r="V2002" i="5"/>
  <c r="E2002" i="5"/>
  <c r="X2002" i="5" s="1"/>
  <c r="V2003" i="5"/>
  <c r="E2003" i="5"/>
  <c r="V2004" i="5"/>
  <c r="E2004" i="5"/>
  <c r="V2005" i="5"/>
  <c r="E2005" i="5"/>
  <c r="X2005" i="5" s="1"/>
  <c r="V2006" i="5"/>
  <c r="E2006" i="5"/>
  <c r="X2006" i="5" s="1"/>
  <c r="V2007" i="5"/>
  <c r="E2007" i="5"/>
  <c r="V2008" i="5"/>
  <c r="E2008" i="5"/>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V2023" i="5"/>
  <c r="E2023" i="5"/>
  <c r="V2024" i="5"/>
  <c r="E2024" i="5"/>
  <c r="V2025" i="5"/>
  <c r="E2025" i="5"/>
  <c r="X2025" i="5" s="1"/>
  <c r="V2026" i="5"/>
  <c r="E2026" i="5"/>
  <c r="X2026" i="5" s="1"/>
  <c r="V2027" i="5"/>
  <c r="E2027" i="5"/>
  <c r="V2028" i="5"/>
  <c r="E2028" i="5"/>
  <c r="V2029" i="5"/>
  <c r="E2029" i="5"/>
  <c r="X2029" i="5" s="1"/>
  <c r="V2030" i="5"/>
  <c r="E2030" i="5"/>
  <c r="X2030" i="5" s="1"/>
  <c r="V2031" i="5"/>
  <c r="E2031" i="5"/>
  <c r="V2032" i="5"/>
  <c r="E2032" i="5"/>
  <c r="V2033" i="5"/>
  <c r="E2033" i="5"/>
  <c r="X2033" i="5" s="1"/>
  <c r="V2034" i="5"/>
  <c r="E2034" i="5"/>
  <c r="X2034" i="5" s="1"/>
  <c r="V2035" i="5"/>
  <c r="E2035" i="5"/>
  <c r="V2036" i="5"/>
  <c r="E2036" i="5"/>
  <c r="V2037" i="5"/>
  <c r="E2037" i="5"/>
  <c r="X2037" i="5" s="1"/>
  <c r="V2038" i="5"/>
  <c r="E2038" i="5"/>
  <c r="X2038" i="5" s="1"/>
  <c r="V2039" i="5"/>
  <c r="E2039" i="5"/>
  <c r="V2040" i="5"/>
  <c r="E2040" i="5"/>
  <c r="V2041" i="5"/>
  <c r="E2041" i="5"/>
  <c r="X2041" i="5" s="1"/>
  <c r="V2042" i="5"/>
  <c r="E2042" i="5"/>
  <c r="X2042" i="5" s="1"/>
  <c r="V2043" i="5"/>
  <c r="E2043" i="5"/>
  <c r="V2044" i="5"/>
  <c r="E2044" i="5"/>
  <c r="V2045" i="5"/>
  <c r="E2045" i="5"/>
  <c r="X2045" i="5" s="1"/>
  <c r="V2046" i="5"/>
  <c r="E2046" i="5"/>
  <c r="X2046" i="5" s="1"/>
  <c r="V2047" i="5"/>
  <c r="E2047" i="5"/>
  <c r="V2048" i="5"/>
  <c r="E2048" i="5"/>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V2059" i="5"/>
  <c r="E2059" i="5"/>
  <c r="V2060" i="5"/>
  <c r="E2060" i="5"/>
  <c r="V2061" i="5"/>
  <c r="E2061" i="5"/>
  <c r="X2061" i="5" s="1"/>
  <c r="V2062" i="5"/>
  <c r="E2062" i="5"/>
  <c r="X2062" i="5" s="1"/>
  <c r="V2063" i="5"/>
  <c r="E2063" i="5"/>
  <c r="V2064" i="5"/>
  <c r="E2064" i="5"/>
  <c r="V2065" i="5"/>
  <c r="E2065" i="5"/>
  <c r="X2065" i="5" s="1"/>
  <c r="V2066" i="5"/>
  <c r="E2066" i="5"/>
  <c r="X2066" i="5" s="1"/>
  <c r="V2067" i="5"/>
  <c r="E2067" i="5"/>
  <c r="V2068" i="5"/>
  <c r="E2068" i="5"/>
  <c r="V2069" i="5"/>
  <c r="E2069" i="5"/>
  <c r="X2069" i="5" s="1"/>
  <c r="V2070" i="5"/>
  <c r="E2070" i="5"/>
  <c r="V2071" i="5"/>
  <c r="E2071" i="5"/>
  <c r="V2072" i="5"/>
  <c r="E2072" i="5"/>
  <c r="V2073" i="5"/>
  <c r="E2073" i="5"/>
  <c r="X2073" i="5" s="1"/>
  <c r="V2074" i="5"/>
  <c r="E2074" i="5"/>
  <c r="X2074" i="5" s="1"/>
  <c r="V2075" i="5"/>
  <c r="E2075" i="5"/>
  <c r="X2075" i="5" s="1"/>
  <c r="V2076" i="5"/>
  <c r="E2076" i="5"/>
  <c r="V2077" i="5"/>
  <c r="E2077" i="5"/>
  <c r="X2077" i="5" s="1"/>
  <c r="V2078" i="5"/>
  <c r="E2078" i="5"/>
  <c r="X2078" i="5" s="1"/>
  <c r="V2079" i="5"/>
  <c r="E2079" i="5"/>
  <c r="V2080" i="5"/>
  <c r="E2080" i="5"/>
  <c r="V2081" i="5"/>
  <c r="E2081" i="5"/>
  <c r="X2081" i="5" s="1"/>
  <c r="V2082" i="5"/>
  <c r="E2082" i="5"/>
  <c r="V2083" i="5"/>
  <c r="E2083" i="5"/>
  <c r="V2084" i="5"/>
  <c r="E2084" i="5"/>
  <c r="V2085" i="5"/>
  <c r="E2085" i="5"/>
  <c r="X2085" i="5" s="1"/>
  <c r="V2086" i="5"/>
  <c r="E2086" i="5"/>
  <c r="X2086" i="5" s="1"/>
  <c r="V2087" i="5"/>
  <c r="E2087" i="5"/>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V2105" i="5"/>
  <c r="E2105" i="5"/>
  <c r="X2105" i="5" s="1"/>
  <c r="V2106" i="5"/>
  <c r="E2106" i="5"/>
  <c r="X2106" i="5" s="1"/>
  <c r="V2107" i="5"/>
  <c r="E2107" i="5"/>
  <c r="V2108" i="5"/>
  <c r="E2108" i="5"/>
  <c r="V2109" i="5"/>
  <c r="E2109" i="5"/>
  <c r="X2109" i="5" s="1"/>
  <c r="V2110" i="5"/>
  <c r="E2110" i="5"/>
  <c r="V2111" i="5"/>
  <c r="E2111" i="5"/>
  <c r="V2112" i="5"/>
  <c r="E2112" i="5"/>
  <c r="V2113" i="5"/>
  <c r="E2113" i="5"/>
  <c r="X2113" i="5" s="1"/>
  <c r="V2114" i="5"/>
  <c r="E2114" i="5"/>
  <c r="X2114" i="5" s="1"/>
  <c r="V2115" i="5"/>
  <c r="E2115" i="5"/>
  <c r="V2116" i="5"/>
  <c r="E2116" i="5"/>
  <c r="V2117" i="5"/>
  <c r="E2117" i="5"/>
  <c r="X2117" i="5" s="1"/>
  <c r="V2118" i="5"/>
  <c r="E2118" i="5"/>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V2131" i="5"/>
  <c r="E2131" i="5"/>
  <c r="V2132" i="5"/>
  <c r="E2132" i="5"/>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V2155" i="5"/>
  <c r="E2155" i="5"/>
  <c r="V2156" i="5"/>
  <c r="E2156" i="5"/>
  <c r="V2157" i="5"/>
  <c r="E2157" i="5"/>
  <c r="X2157" i="5" s="1"/>
  <c r="V2158" i="5"/>
  <c r="E2158" i="5"/>
  <c r="X2158" i="5" s="1"/>
  <c r="V2159" i="5"/>
  <c r="E2159" i="5"/>
  <c r="V2160" i="5"/>
  <c r="E2160" i="5"/>
  <c r="V2161" i="5"/>
  <c r="E2161" i="5"/>
  <c r="X2161" i="5" s="1"/>
  <c r="V2162" i="5"/>
  <c r="E2162" i="5"/>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V2189" i="5"/>
  <c r="E2189" i="5"/>
  <c r="X2189" i="5" s="1"/>
  <c r="V2190" i="5"/>
  <c r="E2190" i="5"/>
  <c r="X2190" i="5" s="1"/>
  <c r="V2191" i="5"/>
  <c r="E2191" i="5"/>
  <c r="V2192" i="5"/>
  <c r="E2192" i="5"/>
  <c r="V2193" i="5"/>
  <c r="E2193" i="5"/>
  <c r="X2193" i="5" s="1"/>
  <c r="V2194" i="5"/>
  <c r="E2194" i="5"/>
  <c r="X2194" i="5" s="1"/>
  <c r="V2195" i="5"/>
  <c r="E2195" i="5"/>
  <c r="V2196" i="5"/>
  <c r="E2196" i="5"/>
  <c r="V2197" i="5"/>
  <c r="E2197" i="5"/>
  <c r="X2197" i="5" s="1"/>
  <c r="V2198" i="5"/>
  <c r="E2198" i="5"/>
  <c r="X2198" i="5" s="1"/>
  <c r="V2199" i="5"/>
  <c r="E2199" i="5"/>
  <c r="V2200" i="5"/>
  <c r="E2200" i="5"/>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V2224" i="5"/>
  <c r="E2224" i="5"/>
  <c r="V2225" i="5"/>
  <c r="E2225" i="5"/>
  <c r="X2225" i="5" s="1"/>
  <c r="V2226" i="5"/>
  <c r="E2226" i="5"/>
  <c r="X2226" i="5" s="1"/>
  <c r="V2227" i="5"/>
  <c r="E2227" i="5"/>
  <c r="V2228" i="5"/>
  <c r="E2228" i="5"/>
  <c r="V2229" i="5"/>
  <c r="E2229" i="5"/>
  <c r="X2229" i="5" s="1"/>
  <c r="V2230" i="5"/>
  <c r="E2230" i="5"/>
  <c r="V2231" i="5"/>
  <c r="E2231" i="5"/>
  <c r="V2232" i="5"/>
  <c r="E2232" i="5"/>
  <c r="V2233" i="5"/>
  <c r="E2233" i="5"/>
  <c r="X2233" i="5" s="1"/>
  <c r="V2234" i="5"/>
  <c r="E2234" i="5"/>
  <c r="X2234" i="5" s="1"/>
  <c r="V2235" i="5"/>
  <c r="E2235" i="5"/>
  <c r="V2236" i="5"/>
  <c r="E2236" i="5"/>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X2246" i="5" s="1"/>
  <c r="V2247" i="5"/>
  <c r="E2247" i="5"/>
  <c r="V2248" i="5"/>
  <c r="E2248" i="5"/>
  <c r="V2249" i="5"/>
  <c r="E2249" i="5"/>
  <c r="X2249" i="5" s="1"/>
  <c r="V2250" i="5"/>
  <c r="E2250" i="5"/>
  <c r="X2250" i="5" s="1"/>
  <c r="V2251" i="5"/>
  <c r="E2251" i="5"/>
  <c r="V2252" i="5"/>
  <c r="E2252" i="5"/>
  <c r="V2253" i="5"/>
  <c r="E2253" i="5"/>
  <c r="X2253" i="5" s="1"/>
  <c r="V2254" i="5"/>
  <c r="E2254" i="5"/>
  <c r="X2254" i="5" s="1"/>
  <c r="V2255" i="5"/>
  <c r="E2255" i="5"/>
  <c r="V2256" i="5"/>
  <c r="E2256" i="5"/>
  <c r="V2257" i="5"/>
  <c r="E2257" i="5"/>
  <c r="X2257" i="5" s="1"/>
  <c r="V2258" i="5"/>
  <c r="E2258" i="5"/>
  <c r="X2258" i="5" s="1"/>
  <c r="V2259" i="5"/>
  <c r="E2259" i="5"/>
  <c r="V2260" i="5"/>
  <c r="E2260" i="5"/>
  <c r="V2261" i="5"/>
  <c r="E2261" i="5"/>
  <c r="X2261" i="5" s="1"/>
  <c r="V2262" i="5"/>
  <c r="E2262" i="5"/>
  <c r="X2262" i="5" s="1"/>
  <c r="V2263" i="5"/>
  <c r="E2263" i="5"/>
  <c r="V2264" i="5"/>
  <c r="E2264" i="5"/>
  <c r="V2265" i="5"/>
  <c r="E2265" i="5"/>
  <c r="X2265" i="5" s="1"/>
  <c r="V2266" i="5"/>
  <c r="E2266" i="5"/>
  <c r="X2266" i="5" s="1"/>
  <c r="V2267" i="5"/>
  <c r="E2267" i="5"/>
  <c r="V2268" i="5"/>
  <c r="E2268" i="5"/>
  <c r="V2269" i="5"/>
  <c r="E2269" i="5"/>
  <c r="X2269" i="5" s="1"/>
  <c r="V2270" i="5"/>
  <c r="E2270" i="5"/>
  <c r="X2270" i="5" s="1"/>
  <c r="V2271" i="5"/>
  <c r="E2271" i="5"/>
  <c r="V2272" i="5"/>
  <c r="E2272" i="5"/>
  <c r="V2273" i="5"/>
  <c r="E2273" i="5"/>
  <c r="X2273" i="5" s="1"/>
  <c r="V2274" i="5"/>
  <c r="E2274" i="5"/>
  <c r="V2275" i="5"/>
  <c r="E2275" i="5"/>
  <c r="V2276" i="5"/>
  <c r="E2276" i="5"/>
  <c r="V2277" i="5"/>
  <c r="E2277" i="5"/>
  <c r="X2277" i="5" s="1"/>
  <c r="V2278" i="5"/>
  <c r="E2278" i="5"/>
  <c r="X2278" i="5" s="1"/>
  <c r="V2279" i="5"/>
  <c r="E2279" i="5"/>
  <c r="V2280" i="5"/>
  <c r="E2280" i="5"/>
  <c r="V2281" i="5"/>
  <c r="E2281" i="5"/>
  <c r="X2281" i="5" s="1"/>
  <c r="V2282" i="5"/>
  <c r="E2282" i="5"/>
  <c r="X2282" i="5" s="1"/>
  <c r="V2283" i="5"/>
  <c r="E2283" i="5"/>
  <c r="V2284" i="5"/>
  <c r="E2284" i="5"/>
  <c r="V2285" i="5"/>
  <c r="E2285" i="5"/>
  <c r="X2285" i="5" s="1"/>
  <c r="V2286" i="5"/>
  <c r="E2286" i="5"/>
  <c r="X2286" i="5" s="1"/>
  <c r="V2287" i="5"/>
  <c r="E2287" i="5"/>
  <c r="V2288" i="5"/>
  <c r="E2288" i="5"/>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X2298" i="5" s="1"/>
  <c r="V2299" i="5"/>
  <c r="E2299" i="5"/>
  <c r="V2300" i="5"/>
  <c r="E2300" i="5"/>
  <c r="V2301" i="5"/>
  <c r="E2301" i="5"/>
  <c r="X2301" i="5" s="1"/>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X2313" i="5" s="1"/>
  <c r="V2314" i="5"/>
  <c r="E2314" i="5"/>
  <c r="X2314" i="5" s="1"/>
  <c r="V2315" i="5"/>
  <c r="E2315" i="5"/>
  <c r="V2316" i="5"/>
  <c r="E2316" i="5"/>
  <c r="V2317" i="5"/>
  <c r="E2317" i="5"/>
  <c r="X2317" i="5" s="1"/>
  <c r="V2318" i="5"/>
  <c r="E2318" i="5"/>
  <c r="X2318" i="5" s="1"/>
  <c r="V2319" i="5"/>
  <c r="E2319" i="5"/>
  <c r="V2320" i="5"/>
  <c r="E2320" i="5"/>
  <c r="V2321" i="5"/>
  <c r="E2321" i="5"/>
  <c r="X2321" i="5" s="1"/>
  <c r="V2322" i="5"/>
  <c r="E2322" i="5"/>
  <c r="X2322" i="5" s="1"/>
  <c r="V2323" i="5"/>
  <c r="E2323" i="5"/>
  <c r="V2324" i="5"/>
  <c r="E2324" i="5"/>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X2354" i="5" s="1"/>
  <c r="V2355" i="5"/>
  <c r="E2355" i="5"/>
  <c r="X2355" i="5" s="1"/>
  <c r="V2356" i="5"/>
  <c r="E2356" i="5"/>
  <c r="V2357" i="5"/>
  <c r="E2357" i="5"/>
  <c r="X2357" i="5" s="1"/>
  <c r="V2358" i="5"/>
  <c r="E2358" i="5"/>
  <c r="X2358" i="5" s="1"/>
  <c r="V2359" i="5"/>
  <c r="E2359" i="5"/>
  <c r="V2360" i="5"/>
  <c r="E2360" i="5"/>
  <c r="V2361" i="5"/>
  <c r="E2361" i="5"/>
  <c r="X2361" i="5" s="1"/>
  <c r="V2362" i="5"/>
  <c r="E2362" i="5"/>
  <c r="V2363" i="5"/>
  <c r="E2363" i="5"/>
  <c r="V2364" i="5"/>
  <c r="E2364" i="5"/>
  <c r="V2365" i="5"/>
  <c r="E2365" i="5"/>
  <c r="X2365" i="5" s="1"/>
  <c r="V2366" i="5"/>
  <c r="E2366" i="5"/>
  <c r="V2367" i="5"/>
  <c r="E2367" i="5"/>
  <c r="V2368" i="5"/>
  <c r="E2368" i="5"/>
  <c r="V2369" i="5"/>
  <c r="E2369" i="5"/>
  <c r="X2369" i="5" s="1"/>
  <c r="V2370" i="5"/>
  <c r="E2370" i="5"/>
  <c r="X2370" i="5" s="1"/>
  <c r="V2371" i="5"/>
  <c r="E2371" i="5"/>
  <c r="V2372" i="5"/>
  <c r="E2372" i="5"/>
  <c r="V2373" i="5"/>
  <c r="E2373" i="5"/>
  <c r="X2373" i="5" s="1"/>
  <c r="V2374" i="5"/>
  <c r="E2374" i="5"/>
  <c r="X2374" i="5" s="1"/>
  <c r="V2375" i="5"/>
  <c r="E2375" i="5"/>
  <c r="V2376" i="5"/>
  <c r="E2376" i="5"/>
  <c r="V2377" i="5"/>
  <c r="E2377" i="5"/>
  <c r="X2377" i="5" s="1"/>
  <c r="V2378" i="5"/>
  <c r="E2378" i="5"/>
  <c r="X2378" i="5" s="1"/>
  <c r="V2379" i="5"/>
  <c r="E2379" i="5"/>
  <c r="V2380" i="5"/>
  <c r="E2380" i="5"/>
  <c r="V2381" i="5"/>
  <c r="E2381" i="5"/>
  <c r="X2381" i="5" s="1"/>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V2400" i="5"/>
  <c r="E2400" i="5"/>
  <c r="V2401" i="5"/>
  <c r="E2401" i="5"/>
  <c r="X2401" i="5" s="1"/>
  <c r="V2402" i="5"/>
  <c r="E2402" i="5"/>
  <c r="X2402" i="5" s="1"/>
  <c r="V2403" i="5"/>
  <c r="E2403" i="5"/>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V2413" i="5"/>
  <c r="E2413" i="5"/>
  <c r="X2413" i="5" s="1"/>
  <c r="V2414" i="5"/>
  <c r="E2414" i="5"/>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X2446" i="5" s="1"/>
  <c r="V2447" i="5"/>
  <c r="E2447" i="5"/>
  <c r="V2448" i="5"/>
  <c r="E2448" i="5"/>
  <c r="V2449" i="5"/>
  <c r="E2449" i="5"/>
  <c r="X2449" i="5" s="1"/>
  <c r="V2450" i="5"/>
  <c r="E2450" i="5"/>
  <c r="X2450" i="5" s="1"/>
  <c r="V2451" i="5"/>
  <c r="E2451" i="5"/>
  <c r="V2452" i="5"/>
  <c r="E2452" i="5"/>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X2465" i="5" s="1"/>
  <c r="V2466" i="5"/>
  <c r="E2466" i="5"/>
  <c r="X2466" i="5" s="1"/>
  <c r="V2467" i="5"/>
  <c r="E2467" i="5"/>
  <c r="V2468" i="5"/>
  <c r="E2468" i="5"/>
  <c r="V2469" i="5"/>
  <c r="E2469" i="5"/>
  <c r="X2469" i="5" s="1"/>
  <c r="V2470" i="5"/>
  <c r="E2470" i="5"/>
  <c r="V2471" i="5"/>
  <c r="E2471" i="5"/>
  <c r="V2472" i="5"/>
  <c r="E2472" i="5"/>
  <c r="V2473" i="5"/>
  <c r="E2473" i="5"/>
  <c r="X2473" i="5" s="1"/>
  <c r="V2474" i="5"/>
  <c r="E2474" i="5"/>
  <c r="X2474" i="5" s="1"/>
  <c r="V2475" i="5"/>
  <c r="E2475" i="5"/>
  <c r="V2476" i="5"/>
  <c r="E2476" i="5"/>
  <c r="V2477" i="5"/>
  <c r="E2477" i="5"/>
  <c r="X2477" i="5" s="1"/>
  <c r="V2478" i="5"/>
  <c r="E2478" i="5"/>
  <c r="X2478" i="5" s="1"/>
  <c r="V2479" i="5"/>
  <c r="E2479" i="5"/>
  <c r="V2480" i="5"/>
  <c r="E2480" i="5"/>
  <c r="V2481" i="5"/>
  <c r="E2481" i="5"/>
  <c r="X2481" i="5" s="1"/>
  <c r="V2482" i="5"/>
  <c r="E2482" i="5"/>
  <c r="X2482" i="5" s="1"/>
  <c r="V2483" i="5"/>
  <c r="E2483" i="5"/>
  <c r="V2484" i="5"/>
  <c r="E2484" i="5"/>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B16" i="6"/>
  <c r="B15" i="6"/>
  <c r="F20" i="6" s="1"/>
  <c r="B14" i="6"/>
  <c r="G14" i="6"/>
  <c r="H14" i="6" s="1"/>
  <c r="H13" i="6"/>
  <c r="B12" i="6"/>
  <c r="G12" i="6"/>
  <c r="H12" i="6"/>
  <c r="D12" i="6" s="1"/>
  <c r="B11" i="6"/>
  <c r="G11" i="6"/>
  <c r="H11" i="6" s="1"/>
  <c r="D11" i="6" s="1"/>
  <c r="G9" i="6"/>
  <c r="H9" i="6" s="1"/>
  <c r="D9" i="6" s="1"/>
  <c r="B8" i="6"/>
  <c r="G8" i="6" s="1"/>
  <c r="H8" i="6" s="1"/>
  <c r="D8" i="6" s="1"/>
  <c r="B7" i="6"/>
  <c r="G7" i="6"/>
  <c r="H7" i="6" s="1"/>
  <c r="D7" i="6" s="1"/>
  <c r="B6" i="6"/>
  <c r="G6" i="6" s="1"/>
  <c r="B5" i="6"/>
  <c r="F6"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0"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369" i="5"/>
  <c r="X46" i="5"/>
  <c r="X315" i="5"/>
  <c r="S315" i="5"/>
  <c r="X96" i="5"/>
  <c r="X48" i="5"/>
  <c r="X22" i="5"/>
  <c r="X327" i="5"/>
  <c r="X118" i="5"/>
  <c r="X311" i="5"/>
  <c r="X54" i="5"/>
  <c r="X50" i="5"/>
  <c r="X66" i="5"/>
  <c r="X62" i="5"/>
  <c r="S357" i="5"/>
  <c r="X90" i="5"/>
  <c r="X130" i="5"/>
  <c r="X383" i="5"/>
  <c r="S383" i="5"/>
  <c r="X92" i="5"/>
  <c r="X76" i="5"/>
  <c r="X44" i="5"/>
  <c r="X250" i="5"/>
  <c r="X319" i="5"/>
  <c r="X242"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H52" i="6" s="1"/>
  <c r="D52" i="6" s="1"/>
  <c r="B37" i="6"/>
  <c r="G37" i="6"/>
  <c r="B42" i="6"/>
  <c r="G42" i="6"/>
  <c r="B25" i="6"/>
  <c r="G25" i="6" s="1"/>
  <c r="X6" i="5"/>
  <c r="B39" i="6"/>
  <c r="G39" i="6" s="1"/>
  <c r="H39" i="6" s="1"/>
  <c r="D39" i="6" s="1"/>
  <c r="F24" i="6"/>
  <c r="B44" i="6"/>
  <c r="G44" i="6"/>
  <c r="G32" i="6"/>
  <c r="H32" i="6" s="1"/>
  <c r="B49" i="6"/>
  <c r="G49" i="6"/>
  <c r="H49" i="6" s="1"/>
  <c r="B34" i="6"/>
  <c r="G34" i="6" s="1"/>
  <c r="H34" i="6" s="1"/>
  <c r="D34" i="6" s="1"/>
  <c r="B29" i="6"/>
  <c r="G29" i="6" s="1"/>
  <c r="B24" i="6"/>
  <c r="G24" i="6" s="1"/>
  <c r="H24" i="6" s="1"/>
  <c r="D24" i="6" s="1"/>
  <c r="G19" i="6"/>
  <c r="H19" i="6"/>
  <c r="D19" i="6" s="1"/>
  <c r="F2426" i="5"/>
  <c r="R2426" i="5"/>
  <c r="J2426" i="5"/>
  <c r="I2426" i="5"/>
  <c r="H2426" i="5"/>
  <c r="F2446" i="5"/>
  <c r="H2446" i="5"/>
  <c r="J2446" i="5"/>
  <c r="I2446" i="5"/>
  <c r="R2446" i="5"/>
  <c r="G22" i="6"/>
  <c r="B47" i="6"/>
  <c r="G47" i="6" s="1"/>
  <c r="H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X2439" i="5"/>
  <c r="R2439" i="5"/>
  <c r="J2439" i="5"/>
  <c r="I2439" i="5"/>
  <c r="F2414" i="5"/>
  <c r="X2414" i="5"/>
  <c r="R2414" i="5"/>
  <c r="J2414" i="5"/>
  <c r="I2414" i="5"/>
  <c r="H2414" i="5"/>
  <c r="J2448" i="5"/>
  <c r="F2448" i="5"/>
  <c r="X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F47" i="6"/>
  <c r="F37" i="6"/>
  <c r="H37" i="6" s="1"/>
  <c r="D37" i="6" s="1"/>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F49" i="6"/>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AB12" i="5"/>
  <c r="AB9" i="5"/>
  <c r="AB10" i="5"/>
  <c r="AB14" i="5"/>
  <c r="AB17" i="5"/>
  <c r="AB16" i="5"/>
  <c r="AB8" i="5"/>
  <c r="G66" i="6" s="1"/>
  <c r="AB13" i="5"/>
  <c r="AB15" i="5"/>
  <c r="AB11" i="5"/>
  <c r="AB7" i="5"/>
  <c r="X100"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4" i="5"/>
  <c r="X11" i="5"/>
  <c r="X15" i="5"/>
  <c r="X8" i="5"/>
  <c r="X16" i="5"/>
  <c r="S17" i="5"/>
  <c r="S12" i="5"/>
  <c r="S16" i="5"/>
  <c r="S15" i="5"/>
  <c r="S13" i="5"/>
  <c r="S14" i="5"/>
  <c r="S11" i="5"/>
  <c r="S6" i="5"/>
  <c r="S8" i="5"/>
  <c r="G64" i="6" a="1"/>
  <c r="X9" i="5" l="1"/>
  <c r="X10" i="5"/>
  <c r="G65" i="6"/>
  <c r="H65" i="6" s="1"/>
  <c r="E5" i="5"/>
  <c r="G67" i="6"/>
  <c r="B70" i="4"/>
  <c r="A51" i="6" s="1"/>
  <c r="B50" i="6"/>
  <c r="G50" i="6" s="1"/>
  <c r="B40" i="6"/>
  <c r="G40" i="6" s="1"/>
  <c r="B45" i="6"/>
  <c r="G45" i="6" s="1"/>
  <c r="G20" i="6"/>
  <c r="B35" i="6"/>
  <c r="G35" i="6" s="1"/>
  <c r="H20" i="6"/>
  <c r="D20" i="6" s="1"/>
  <c r="D47" i="6"/>
  <c r="C47" i="6"/>
  <c r="C32" i="6"/>
  <c r="D32" i="6"/>
  <c r="C68" i="6"/>
  <c r="C37" i="6"/>
  <c r="C52" i="6"/>
  <c r="C42" i="6"/>
  <c r="C17" i="6"/>
  <c r="B53" i="4"/>
  <c r="A37" i="6" s="1"/>
  <c r="C27" i="6"/>
  <c r="C22" i="6"/>
  <c r="D16" i="6"/>
  <c r="C16" i="6"/>
  <c r="A26" i="6"/>
  <c r="B36" i="6"/>
  <c r="G36" i="6" s="1"/>
  <c r="B51" i="6"/>
  <c r="G51" i="6" s="1"/>
  <c r="B21" i="6"/>
  <c r="B64" i="4"/>
  <c r="A46" i="6" s="1"/>
  <c r="B58" i="4"/>
  <c r="A41" i="6" s="1"/>
  <c r="B26" i="6"/>
  <c r="G26" i="6" s="1"/>
  <c r="F21" i="6"/>
  <c r="K66" i="6"/>
  <c r="D15" i="6"/>
  <c r="B79" i="4"/>
  <c r="A57" i="6" s="1"/>
  <c r="B85" i="4"/>
  <c r="A60" i="6" s="1"/>
  <c r="B31" i="4"/>
  <c r="A18" i="6" s="1"/>
  <c r="B87" i="4"/>
  <c r="A62" i="6" s="1"/>
  <c r="B75" i="4"/>
  <c r="A54" i="6" s="1"/>
  <c r="B81" i="4"/>
  <c r="A58" i="6" s="1"/>
  <c r="B77" i="4"/>
  <c r="A55" i="6" s="1"/>
  <c r="B55" i="4"/>
  <c r="A38" i="6" s="1"/>
  <c r="B67" i="4"/>
  <c r="A48" i="6" s="1"/>
  <c r="B89" i="4"/>
  <c r="A63" i="6" s="1"/>
  <c r="B83" i="4"/>
  <c r="A59" i="6" s="1"/>
  <c r="B61" i="4"/>
  <c r="A43" i="6" s="1"/>
  <c r="B49" i="4"/>
  <c r="A33" i="6" s="1"/>
  <c r="B37" i="4"/>
  <c r="A23" i="6" s="1"/>
  <c r="B43" i="4"/>
  <c r="A28" i="6" s="1"/>
  <c r="F45" i="6"/>
  <c r="H45" i="6" s="1"/>
  <c r="D45" i="6" s="1"/>
  <c r="H25" i="6"/>
  <c r="D25" i="6" s="1"/>
  <c r="F35" i="6"/>
  <c r="H35" i="6" s="1"/>
  <c r="F40" i="6"/>
  <c r="F66" i="6"/>
  <c r="H66" i="6" s="1"/>
  <c r="D66" i="6" s="1"/>
  <c r="F50" i="6"/>
  <c r="H50" i="6" s="1"/>
  <c r="D50" i="6" s="1"/>
  <c r="F30" i="6"/>
  <c r="H30" i="6" s="1"/>
  <c r="D30" i="6" s="1"/>
  <c r="C45" i="6"/>
  <c r="C15" i="6"/>
  <c r="C49" i="6"/>
  <c r="D49" i="6"/>
  <c r="D14" i="6"/>
  <c r="K65" i="6"/>
  <c r="C44" i="6"/>
  <c r="C34" i="6"/>
  <c r="B2" i="6"/>
  <c r="C19" i="6"/>
  <c r="C12" i="6"/>
  <c r="C39" i="6"/>
  <c r="C24" i="6"/>
  <c r="C14" i="6"/>
  <c r="C29" i="6"/>
  <c r="C11" i="6"/>
  <c r="C10" i="6"/>
  <c r="C9" i="6"/>
  <c r="C8" i="6"/>
  <c r="B56" i="4"/>
  <c r="A39" i="6" s="1"/>
  <c r="B35" i="4"/>
  <c r="A22" i="6" s="1"/>
  <c r="C7" i="6"/>
  <c r="D55" i="4"/>
  <c r="D74" i="4"/>
  <c r="B63" i="4"/>
  <c r="A45" i="6" s="1"/>
  <c r="D67" i="4"/>
  <c r="B69" i="4"/>
  <c r="A50" i="6" s="1"/>
  <c r="D31" i="4"/>
  <c r="B51" i="4"/>
  <c r="A35" i="6" s="1"/>
  <c r="D49" i="4"/>
  <c r="B57" i="4"/>
  <c r="A40" i="6" s="1"/>
  <c r="D43" i="4"/>
  <c r="D61" i="4"/>
  <c r="H6" i="6"/>
  <c r="D6" i="6" s="1"/>
  <c r="B32" i="4"/>
  <c r="A19" i="6" s="1"/>
  <c r="B50" i="4"/>
  <c r="A34" i="6" s="1"/>
  <c r="G31" i="4"/>
  <c r="B59" i="4"/>
  <c r="A42" i="6" s="1"/>
  <c r="B62" i="4"/>
  <c r="A44" i="6" s="1"/>
  <c r="B68" i="4"/>
  <c r="A49" i="6" s="1"/>
  <c r="B71" i="4"/>
  <c r="A52" i="6" s="1"/>
  <c r="C6" i="6"/>
  <c r="A27" i="6"/>
  <c r="C5" i="6"/>
  <c r="D4" i="6"/>
  <c r="C4" i="6"/>
  <c r="B33" i="4"/>
  <c r="A20" i="6" s="1"/>
  <c r="G61" i="4"/>
  <c r="G55" i="4"/>
  <c r="G74" i="4"/>
  <c r="B34" i="4"/>
  <c r="A21" i="6" s="1"/>
  <c r="G67" i="4"/>
  <c r="G37" i="4"/>
  <c r="G43" i="4"/>
  <c r="G64" i="6"/>
  <c r="F69" i="6"/>
  <c r="G69" i="6" a="1"/>
  <c r="G69" i="6" s="1"/>
  <c r="S10" i="5"/>
  <c r="T6" i="5"/>
  <c r="S7" i="5"/>
  <c r="S9" i="5"/>
  <c r="T8" i="5"/>
  <c r="D65" i="6" l="1"/>
  <c r="C65" i="6"/>
  <c r="C66" i="6"/>
  <c r="X5" i="5"/>
  <c r="H40" i="6"/>
  <c r="D40" i="6" s="1"/>
  <c r="C20" i="6"/>
  <c r="C30" i="6"/>
  <c r="B46" i="6"/>
  <c r="G46" i="6" s="1"/>
  <c r="G21" i="6"/>
  <c r="H21" i="6" s="1"/>
  <c r="B41" i="6"/>
  <c r="G41" i="6" s="1"/>
  <c r="B31" i="6"/>
  <c r="G31" i="6" s="1"/>
  <c r="F26" i="6"/>
  <c r="C25" i="6"/>
  <c r="C50" i="6"/>
  <c r="C35" i="6"/>
  <c r="D35" i="6"/>
  <c r="H69" i="6"/>
  <c r="C69" i="6"/>
  <c r="B64" i="6"/>
  <c r="H64" i="6"/>
  <c r="T9" i="5"/>
  <c r="T7" i="5"/>
  <c r="T10" i="5"/>
  <c r="S5" i="5"/>
  <c r="C40" i="6" l="1"/>
  <c r="D21" i="6"/>
  <c r="K67" i="6"/>
  <c r="C21" i="6"/>
  <c r="F41" i="6"/>
  <c r="H41" i="6" s="1"/>
  <c r="F46" i="6"/>
  <c r="H46" i="6" s="1"/>
  <c r="F36" i="6"/>
  <c r="H36" i="6" s="1"/>
  <c r="F67" i="6"/>
  <c r="H67" i="6" s="1"/>
  <c r="H26" i="6"/>
  <c r="F31" i="6"/>
  <c r="H31" i="6" s="1"/>
  <c r="F51" i="6"/>
  <c r="H51" i="6" s="1"/>
  <c r="F54" i="6"/>
  <c r="D64" i="6"/>
  <c r="C64" i="6"/>
  <c r="T5" i="5"/>
  <c r="D26" i="6" l="1"/>
  <c r="C26" i="6"/>
  <c r="D67" i="6"/>
  <c r="C67" i="6"/>
  <c r="D36" i="6"/>
  <c r="C36" i="6"/>
  <c r="C46" i="6"/>
  <c r="D46" i="6"/>
  <c r="D41" i="6"/>
  <c r="C41" i="6"/>
  <c r="F57" i="6"/>
  <c r="H57" i="6" s="1"/>
  <c r="F55" i="6"/>
  <c r="F60" i="6"/>
  <c r="H60" i="6" s="1"/>
  <c r="F58" i="6"/>
  <c r="H58" i="6" s="1"/>
  <c r="F63" i="6"/>
  <c r="H63" i="6" s="1"/>
  <c r="F62" i="6"/>
  <c r="H62" i="6" s="1"/>
  <c r="F59" i="6"/>
  <c r="H59" i="6" s="1"/>
  <c r="H54" i="6"/>
  <c r="D51" i="6"/>
  <c r="C51" i="6"/>
  <c r="D31" i="6"/>
  <c r="C31" i="6"/>
  <c r="D60" i="6" l="1"/>
  <c r="C60" i="6"/>
  <c r="F56" i="6"/>
  <c r="H56" i="6" s="1"/>
  <c r="H55" i="6"/>
  <c r="D57" i="6"/>
  <c r="C57" i="6"/>
  <c r="D54" i="6"/>
  <c r="C54" i="6"/>
  <c r="D59" i="6"/>
  <c r="C59" i="6"/>
  <c r="D62" i="6"/>
  <c r="C62" i="6"/>
  <c r="H70" i="6"/>
  <c r="D2" i="6" s="1"/>
  <c r="D63" i="6"/>
  <c r="C63" i="6"/>
  <c r="D58" i="6"/>
  <c r="C58" i="6"/>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<sst xmlns="http://schemas.openxmlformats.org/spreadsheetml/2006/main" count="22507" uniqueCount="15869">
  <si>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</si>
  <si>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</si>
  <si>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</si>
  <si>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</si>
  <si>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</si>
  <si>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</si>
  <si>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</si>
  <si>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</si>
  <si>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</si>
  <si>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</si>
  <si>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</si>
  <si>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</si>
  <si>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</si>
  <si>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</si>
  <si>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</si>
  <si>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</si>
  <si>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</si>
  <si>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</si>
  <si>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</si>
  <si>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</si>
  <si>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</si>
  <si>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</si>
  <si>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</si>
  <si>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</si>
  <si>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</si>
  <si>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</si>
  <si>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</si>
  <si>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</si>
  <si>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</si>
  <si>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</si>
  <si>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</si>
  <si>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</si>
  <si>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</si>
  <si>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</si>
  <si>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</si>
  <si>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</si>
  <si>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</si>
  <si>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</si>
  <si>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</si>
  <si>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</si>
  <si>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</si>
  <si>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</si>
  <si>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</si>
  <si>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</si>
  <si>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</si>
  <si>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</si>
  <si>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</si>
  <si>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</si>
  <si>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</si>
  <si>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</si>
  <si>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</si>
  <si>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</si>
  <si>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</si>
  <si>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</si>
  <si>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</si>
  <si>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</si>
  <si>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</si>
  <si>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</si>
  <si>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</si>
  <si>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</si>
  <si>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</si>
  <si>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</si>
  <si>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</si>
  <si>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</si>
  <si>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</si>
  <si>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</si>
  <si>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</si>
  <si>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</si>
  <si>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</si>
  <si>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</si>
  <si>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</si>
  <si>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</si>
  <si>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</si>
  <si>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</si>
  <si>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</si>
  <si>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</si>
  <si>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</si>
  <si>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</si>
  <si>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</si>
  <si>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</si>
  <si>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</si>
  <si>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</si>
  <si>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</si>
  <si>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</si>
  <si>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</si>
  <si>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</si>
  <si>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</si>
  <si>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</si>
  <si>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</si>
  <si>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</si>
  <si>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</si>
  <si>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</si>
  <si>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</si>
  <si>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</si>
  <si>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</si>
  <si>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</si>
  <si>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</si>
  <si>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</si>
  <si>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</si>
  <si>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</si>
  <si>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</si>
  <si>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</si>
  <si>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</si>
  <si>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</si>
  <si>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</si>
  <si>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</si>
  <si>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</si>
  <si>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</si>
  <si>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</si>
  <si>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</si>
  <si>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</si>
  <si>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</si>
  <si>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</si>
  <si>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</si>
  <si>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</si>
  <si>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</si>
  <si>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</si>
  <si>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</si>
  <si>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</si>
  <si>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</si>
  <si>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</si>
  <si>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</si>
  <si>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</si>
  <si>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</si>
  <si>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</si>
  <si>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</si>
  <si>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</si>
  <si>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</si>
  <si>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</si>
  <si>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</si>
  <si>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</si>
  <si>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</si>
  <si>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</si>
  <si>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</si>
  <si>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</si>
  <si>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</si>
  <si>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</si>
  <si>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</si>
  <si>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</si>
  <si>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</si>
  <si>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</si>
  <si>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</si>
  <si>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</si>
  <si>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</si>
  <si>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</si>
  <si>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</si>
  <si>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</si>
  <si>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</si>
  <si>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</si>
  <si>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</si>
  <si>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</si>
  <si>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</si>
  <si>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</si>
  <si>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</si>
  <si>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</si>
  <si>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</si>
  <si>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</si>
  <si>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</si>
  <si>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</si>
  <si>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</si>
  <si>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</si>
  <si>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</si>
  <si>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</si>
  <si>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</si>
  <si>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</si>
  <si>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</si>
  <si>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</si>
  <si>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</si>
  <si>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</si>
  <si>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</si>
  <si>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</si>
  <si>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</si>
  <si>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</si>
  <si>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</si>
  <si>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</si>
  <si>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</si>
  <si>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</si>
  <si>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</si>
  <si>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</si>
  <si>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</si>
  <si>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</si>
  <si>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</si>
  <si>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</si>
  <si>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</si>
  <si>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</si>
  <si>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</si>
  <si>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</si>
  <si>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</si>
  <si>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</si>
  <si>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</si>
  <si>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</si>
  <si>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</si>
  <si>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</si>
  <si>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</si>
  <si>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</si>
  <si>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</si>
  <si>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</si>
  <si>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</si>
  <si>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</si>
  <si>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</si>
  <si>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</si>
  <si>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</si>
  <si>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</si>
  <si>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</si>
  <si>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</si>
  <si>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</si>
  <si>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</si>
  <si>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</si>
  <si>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</si>
  <si>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</si>
  <si>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</si>
  <si>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</si>
  <si>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</si>
  <si>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</si>
  <si>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</si>
  <si>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</si>
  <si>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</si>
  <si>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</si>
  <si>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</si>
  <si>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</si>
  <si>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</si>
  <si>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</si>
  <si>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</si>
  <si>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</si>
  <si>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</si>
  <si>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</si>
  <si>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</si>
  <si>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</si>
  <si>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</si>
  <si>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</si>
  <si>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</si>
  <si>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</si>
  <si>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</si>
  <si>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</si>
  <si>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</si>
  <si>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</si>
  <si>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</si>
  <si>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</si>
  <si>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</si>
  <si>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</si>
  <si>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</si>
  <si>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</si>
  <si>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</si>
  <si>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</si>
  <si>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</si>
  <si>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</si>
  <si>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</si>
  <si>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</si>
  <si>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</si>
  <si>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</si>
  <si>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</si>
  <si>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</si>
  <si>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</si>
  <si>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</si>
  <si>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</si>
  <si>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</si>
  <si>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</si>
  <si>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</si>
  <si>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</si>
  <si>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</si>
  <si>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</si>
  <si>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</si>
  <si>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</si>
  <si>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</si>
  <si>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</si>
  <si>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</si>
  <si>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</si>
  <si>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</si>
  <si>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</si>
  <si>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</si>
  <si>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</si>
  <si>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</si>
  <si>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</si>
  <si>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</si>
  <si>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</si>
  <si>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</si>
  <si>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</si>
  <si>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</si>
  <si>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</si>
  <si>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</si>
  <si>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</si>
  <si>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</si>
  <si>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</si>
  <si>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</si>
  <si>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</si>
  <si>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</si>
  <si>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</si>
  <si>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</si>
  <si>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</si>
  <si>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</si>
  <si>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</si>
  <si>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</si>
  <si>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</si>
  <si>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</si>
  <si>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</si>
  <si>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</si>
  <si>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</si>
  <si>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</si>
  <si>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</si>
  <si>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</si>
  <si>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</si>
  <si>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</si>
  <si>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</si>
  <si>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</si>
  <si>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</si>
  <si>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</si>
  <si>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</si>
  <si>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</si>
  <si>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</si>
  <si>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</si>
  <si>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</si>
  <si>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</si>
  <si>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</si>
  <si>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</si>
  <si>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</si>
  <si>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</si>
  <si>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</si>
  <si>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</si>
  <si>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</si>
  <si>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</si>
  <si>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</si>
  <si>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</si>
  <si>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</si>
  <si>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</si>
  <si>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</si>
  <si>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</si>
  <si>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</si>
  <si>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</si>
  <si>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</si>
  <si>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</si>
  <si>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</si>
  <si>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</si>
  <si>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</si>
  <si>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</si>
  <si>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</si>
  <si>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</si>
  <si>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</si>
  <si>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</si>
  <si>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</si>
  <si>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</si>
  <si>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</si>
  <si>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</si>
  <si>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</si>
  <si>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</si>
  <si>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</si>
  <si>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</si>
  <si>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</si>
  <si>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</si>
  <si>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</si>
  <si>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</si>
  <si>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</si>
  <si>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</si>
  <si>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</si>
  <si>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</si>
  <si>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</si>
  <si>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</si>
  <si>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</si>
  <si>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</si>
  <si>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</si>
  <si>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</si>
  <si>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</si>
  <si>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</si>
  <si>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</si>
  <si>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</si>
  <si>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</si>
  <si>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</si>
  <si>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</si>
  <si>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</si>
  <si>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</si>
  <si>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</si>
  <si>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</si>
  <si>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</si>
  <si>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</si>
  <si>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</si>
  <si>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</si>
  <si>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</si>
  <si>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</si>
  <si>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</si>
  <si>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</si>
  <si>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</si>
  <si>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</si>
  <si>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</si>
  <si>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</si>
  <si>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</si>
  <si>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</si>
  <si>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</si>
  <si>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</si>
  <si>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</si>
  <si>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</si>
  <si>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</si>
  <si>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</si>
  <si>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</si>
  <si>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</si>
  <si>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</si>
  <si>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</si>
  <si>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</si>
  <si>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</si>
  <si>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</si>
  <si>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</si>
  <si>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</si>
  <si>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</si>
  <si>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</si>
  <si>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</si>
  <si>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</si>
  <si>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</si>
  <si>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</si>
  <si>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</si>
  <si>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</si>
  <si>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</si>
  <si>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</si>
  <si>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</si>
  <si>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</si>
  <si>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</si>
  <si>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</si>
  <si>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</si>
  <si>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</si>
  <si>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</si>
  <si>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</si>
  <si>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</si>
  <si>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</si>
  <si>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</si>
  <si>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</si>
  <si>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</si>
  <si>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</si>
  <si>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</si>
  <si>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</si>
  <si>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</si>
  <si>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</si>
  <si>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</si>
  <si>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</si>
  <si>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</si>
  <si>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</si>
  <si>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</si>
  <si>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</si>
  <si>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</si>
  <si>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</si>
  <si>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</si>
  <si>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</si>
  <si>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</si>
  <si>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</si>
  <si>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</si>
  <si>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</si>
  <si>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</si>
  <si>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</si>
  <si>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</si>
  <si>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</si>
  <si>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</si>
  <si>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</si>
  <si>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</si>
  <si>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</si>
  <si>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</si>
  <si>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</si>
  <si>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</si>
  <si>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</si>
  <si>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</si>
  <si>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</si>
  <si>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</si>
  <si>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</si>
  <si>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</si>
  <si>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</si>
  <si>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</si>
  <si>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</si>
  <si>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</si>
  <si>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</si>
  <si>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</si>
  <si>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</si>
  <si>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</si>
  <si>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</si>
  <si>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</si>
  <si>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</si>
  <si>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</si>
  <si>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</si>
  <si>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</si>
  <si>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</si>
  <si>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</si>
  <si>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</si>
  <si>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</si>
  <si>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</si>
  <si>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</si>
  <si>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</si>
  <si>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</si>
  <si>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</si>
  <si>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</si>
  <si>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</si>
  <si>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</si>
  <si>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</si>
  <si>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</si>
  <si>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</si>
  <si>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</si>
  <si>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</si>
  <si>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</si>
  <si>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</si>
  <si>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</si>
  <si>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</si>
  <si>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</si>
  <si>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</si>
  <si>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</si>
  <si>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</si>
  <si>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</si>
  <si>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</si>
  <si>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</si>
  <si>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</si>
  <si>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</si>
  <si>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</si>
  <si>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</si>
  <si>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</si>
  <si>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</si>
  <si>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</si>
  <si>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</si>
  <si>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</si>
  <si>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</si>
  <si>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</si>
  <si>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</si>
  <si>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</si>
  <si>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</si>
  <si>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</si>
  <si>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</si>
  <si>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</si>
  <si>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</si>
  <si>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</si>
  <si>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</si>
  <si>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</si>
  <si>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</si>
  <si>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</si>
  <si>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</si>
  <si>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</si>
  <si>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</si>
  <si>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</si>
  <si>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</si>
  <si>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</si>
  <si>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</si>
  <si>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</si>
  <si>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</si>
  <si>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</si>
  <si>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</si>
  <si>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</si>
  <si>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</si>
  <si>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</si>
  <si>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</si>
  <si>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</si>
  <si>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</si>
  <si>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</si>
  <si>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</si>
  <si>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</si>
  <si>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</si>
  <si>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</si>
  <si>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</si>
  <si>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</si>
  <si>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</si>
  <si>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</si>
  <si>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</si>
  <si>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</si>
  <si>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</si>
  <si>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</si>
  <si>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</si>
  <si>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</si>
  <si>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</si>
  <si>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</si>
  <si>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</si>
  <si>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</si>
  <si>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</si>
  <si>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</si>
  <si>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</si>
  <si>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</si>
  <si>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</si>
  <si>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</si>
  <si>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</si>
  <si>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</si>
  <si>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</si>
  <si>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</si>
  <si>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</si>
  <si>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</si>
  <si>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</si>
  <si>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</si>
  <si>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</si>
  <si>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</si>
  <si>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</si>
  <si>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</si>
  <si>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</si>
  <si>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</si>
  <si>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</si>
  <si>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</si>
  <si>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</si>
  <si>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</si>
  <si>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</si>
  <si>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</si>
  <si>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</si>
  <si>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</si>
  <si>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</si>
  <si>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</si>
  <si>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</si>
  <si>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</si>
  <si>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</si>
  <si>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</si>
  <si>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</si>
  <si>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</si>
  <si>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</si>
  <si>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</si>
  <si>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</si>
  <si>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</si>
  <si>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</si>
  <si>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</si>
  <si>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</si>
  <si>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</si>
  <si>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</si>
  <si>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</si>
  <si>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</si>
  <si>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</si>
  <si>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</si>
  <si>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</si>
  <si>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</si>
  <si>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</si>
  <si>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</si>
  <si>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</si>
  <si>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</si>
  <si>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</si>
  <si>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</si>
  <si>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</si>
  <si>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</si>
  <si>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</si>
  <si>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</si>
  <si>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</si>
  <si>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</si>
  <si>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</si>
  <si>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</si>
  <si>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</si>
  <si>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</si>
  <si>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</si>
  <si>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</si>
  <si>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</si>
  <si>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</si>
  <si>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</si>
  <si>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</si>
  <si>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</si>
  <si>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</si>
  <si>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</si>
  <si>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</si>
  <si>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</si>
  <si>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</si>
  <si>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</si>
  <si>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</si>
  <si>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</si>
  <si>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</si>
  <si>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</si>
  <si>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</si>
  <si>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</si>
  <si>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</si>
  <si>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</si>
  <si>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</si>
  <si>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</si>
  <si>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</si>
  <si>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</si>
  <si>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</si>
  <si>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</si>
  <si>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</si>
  <si>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</si>
  <si>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</si>
  <si>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</si>
  <si>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</si>
  <si>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</si>
  <si>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</si>
  <si>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</si>
  <si>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</si>
  <si>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</si>
  <si>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</si>
  <si>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</si>
  <si>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</si>
  <si>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</si>
  <si>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</si>
  <si>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</si>
  <si>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</si>
  <si>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</si>
  <si>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</si>
  <si>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</si>
  <si>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</si>
  <si>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</si>
  <si>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</si>
  <si>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</si>
  <si>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</si>
  <si>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</si>
  <si>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</si>
  <si>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</si>
  <si>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</si>
  <si>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</si>
  <si>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</si>
  <si>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</si>
  <si>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</si>
  <si>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</si>
  <si>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</si>
  <si>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</si>
  <si>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</si>
  <si>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</si>
  <si>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</si>
  <si>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</si>
  <si>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</si>
  <si>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</si>
  <si>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</si>
  <si>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</si>
  <si>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</si>
  <si>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</si>
  <si>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</si>
  <si>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</si>
  <si>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</si>
  <si>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</si>
  <si>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</si>
  <si>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</si>
  <si>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</si>
  <si>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</si>
  <si>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</si>
  <si>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</si>
  <si>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</si>
  <si>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</si>
  <si>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</si>
  <si>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</si>
  <si>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</si>
  <si>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</si>
  <si>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</si>
  <si>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</si>
  <si>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</si>
  <si>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</si>
  <si>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</si>
  <si>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</si>
  <si>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</si>
  <si>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</si>
  <si>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</si>
  <si>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</si>
  <si>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</si>
  <si>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</si>
  <si>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</si>
  <si>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</si>
  <si>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</si>
  <si>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</si>
  <si>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</si>
  <si>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</si>
  <si>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</si>
  <si>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</si>
  <si>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</si>
  <si>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</si>
  <si>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</si>
  <si>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</si>
  <si>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</si>
  <si>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</si>
  <si>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</si>
  <si>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</si>
  <si>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</si>
  <si>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</si>
  <si>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</si>
  <si>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</si>
  <si>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</si>
  <si>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</si>
  <si>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</si>
  <si>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</si>
  <si>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</si>
  <si>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</si>
  <si>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</si>
  <si>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</si>
  <si>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</si>
  <si>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</si>
  <si>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</si>
  <si>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</si>
  <si>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</si>
  <si>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</si>
  <si>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</si>
  <si>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</si>
  <si>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</si>
  <si>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</si>
  <si>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</si>
  <si>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</si>
  <si>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</si>
  <si>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</si>
  <si>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</si>
  <si>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</si>
  <si>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</si>
  <si>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</si>
  <si>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</si>
  <si>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</si>
  <si>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</si>
  <si>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</si>
  <si>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</si>
  <si>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</si>
  <si>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</si>
  <si>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</si>
  <si>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</si>
  <si>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</si>
  <si>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</si>
  <si>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</si>
  <si>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</si>
  <si>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</si>
  <si>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</si>
  <si>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</si>
  <si>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</si>
  <si>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</si>
  <si>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</si>
  <si>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</si>
  <si>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</si>
  <si>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</si>
  <si>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</si>
  <si>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</si>
  <si>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</si>
  <si>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</si>
  <si>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</si>
  <si>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</si>
  <si>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</si>
  <si>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</si>
  <si>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</si>
  <si>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</si>
  <si>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</si>
  <si>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</si>
  <si>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</si>
  <si>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</si>
  <si>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</si>
  <si>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</si>
  <si>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</si>
  <si>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</si>
  <si>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</si>
  <si>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</si>
  <si>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</si>
  <si>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</si>
  <si>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</si>
  <si>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</si>
  <si>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</si>
  <si>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</si>
  <si>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</si>
  <si>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</si>
  <si>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</si>
  <si>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</si>
  <si>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</si>
  <si>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</si>
  <si>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</si>
  <si>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</si>
  <si>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</si>
  <si>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</si>
  <si>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</si>
  <si>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</si>
  <si>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</si>
  <si>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</si>
  <si>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</si>
  <si>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</si>
  <si>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</si>
  <si>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</si>
  <si>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</si>
  <si>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</si>
  <si>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</si>
  <si>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</si>
  <si>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</si>
  <si>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</si>
  <si>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</si>
  <si>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</si>
  <si>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</si>
  <si>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</si>
  <si>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</si>
  <si>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</si>
  <si>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</si>
  <si>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</si>
  <si>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</si>
  <si>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</si>
  <si>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</si>
  <si>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</si>
  <si>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</si>
  <si>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</si>
  <si>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</si>
  <si>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</si>
  <si>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</si>
  <si>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</si>
  <si>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</si>
  <si>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</si>
  <si>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</si>
  <si>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</si>
  <si>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</si>
  <si>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</si>
  <si>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</si>
  <si>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</si>
  <si>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</si>
  <si>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</si>
  <si>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</si>
  <si>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</si>
  <si>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</si>
  <si>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</si>
  <si>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</si>
  <si>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</si>
  <si>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</si>
  <si>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</si>
  <si>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</si>
  <si>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</si>
  <si>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</si>
  <si>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</si>
  <si>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</si>
  <si>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</si>
  <si>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</si>
  <si>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</si>
  <si>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</si>
  <si>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</si>
  <si>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</si>
  <si>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</si>
  <si>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</si>
  <si>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</si>
  <si>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</si>
  <si>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</si>
  <si>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</si>
  <si>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</si>
  <si>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</si>
  <si>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</si>
  <si>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</si>
  <si>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</si>
  <si>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</si>
  <si>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</si>
  <si>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</si>
  <si>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</si>
  <si>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</si>
  <si>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</si>
  <si>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</si>
  <si>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</si>
  <si>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</si>
  <si>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</si>
  <si>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</si>
  <si>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</si>
  <si>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</si>
  <si>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</si>
  <si>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</si>
  <si>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</si>
  <si>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</si>
  <si>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</si>
  <si>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</si>
  <si>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</si>
  <si>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</si>
  <si>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</si>
  <si>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</si>
  <si>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</si>
  <si>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</si>
  <si>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</si>
  <si>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</si>
  <si>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</si>
  <si>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</si>
  <si>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</si>
  <si>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</si>
  <si>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</si>
  <si>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</si>
  <si>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</si>
  <si>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</si>
  <si>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</si>
  <si>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</si>
  <si>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</si>
  <si>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</si>
  <si>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</si>
  <si>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</si>
  <si>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</si>
  <si>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</si>
  <si>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</si>
  <si>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</si>
  <si>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</si>
  <si>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</si>
  <si>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</si>
  <si>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</si>
  <si>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</si>
  <si>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</si>
  <si>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</si>
  <si>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</si>
  <si>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</si>
  <si>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</si>
  <si>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</si>
  <si>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</si>
  <si>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</si>
  <si>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</si>
  <si>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</si>
  <si>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</si>
  <si>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</si>
  <si>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</si>
  <si>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</si>
  <si>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</si>
  <si>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</si>
  <si>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</si>
  <si>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</si>
  <si>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</si>
  <si>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</si>
  <si>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</si>
  <si>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</si>
  <si>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</si>
  <si>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</si>
  <si>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</si>
  <si>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</si>
  <si>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</si>
  <si>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</si>
  <si>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</si>
  <si>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</si>
  <si>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</si>
  <si>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</si>
  <si>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</si>
  <si>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</si>
  <si>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</si>
  <si>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</si>
  <si>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</si>
  <si>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</si>
  <si>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</si>
  <si>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</si>
  <si>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</si>
  <si>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</si>
  <si>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</si>
  <si>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</si>
  <si>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</si>
  <si>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</si>
  <si>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</si>
  <si>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</si>
  <si>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</si>
  <si>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</si>
  <si>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</si>
  <si>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</si>
  <si>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</si>
  <si>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</si>
  <si>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</si>
  <si>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</si>
  <si>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</si>
  <si>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</si>
  <si>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</si>
  <si>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</si>
  <si>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</si>
  <si>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</si>
  <si>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</si>
  <si>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</si>
  <si>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</si>
  <si>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</si>
  <si>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</si>
  <si>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</si>
  <si>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</si>
  <si>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</si>
  <si>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</si>
  <si>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</si>
  <si>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</si>
  <si>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</si>
  <si>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</si>
  <si>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</si>
  <si>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</si>
  <si>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</si>
  <si>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</si>
  <si>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</si>
  <si>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</si>
  <si>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</si>
  <si>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</si>
  <si>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</si>
  <si>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</si>
  <si>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</si>
  <si>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</si>
  <si>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</si>
  <si>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</si>
  <si>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</si>
  <si>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</si>
  <si>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</si>
  <si>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</si>
  <si>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</si>
  <si>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</si>
  <si>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</si>
  <si>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</si>
  <si>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</si>
  <si>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</si>
  <si>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</si>
  <si>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</si>
  <si>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</si>
  <si>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</si>
  <si>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</si>
  <si>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</si>
  <si>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</si>
  <si>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</si>
  <si>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</si>
  <si>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</si>
  <si>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</si>
  <si>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</si>
  <si>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</si>
  <si>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</si>
  <si>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</si>
  <si>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</si>
  <si>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</si>
  <si>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</si>
  <si>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</si>
  <si>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</si>
  <si>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</si>
  <si>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</si>
  <si>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</si>
  <si>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</si>
  <si>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</si>
  <si>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</si>
  <si>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</si>
  <si>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</si>
  <si>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</si>
  <si>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</si>
  <si>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</si>
  <si>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</si>
  <si>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</si>
  <si>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</si>
  <si>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</si>
  <si>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</si>
  <si>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</si>
  <si>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</si>
  <si>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</si>
  <si>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</si>
  <si>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</si>
  <si>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</si>
  <si>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</si>
  <si>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</si>
  <si>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</si>
  <si>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</si>
  <si>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</si>
  <si>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</si>
  <si>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</si>
  <si>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</si>
  <si>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</si>
  <si>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</si>
  <si>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</si>
  <si>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</si>
  <si>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</si>
  <si>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</si>
  <si>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</si>
  <si>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</si>
  <si>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</si>
  <si>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</si>
  <si>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</si>
  <si>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</si>
  <si>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</si>
  <si>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</si>
  <si>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</si>
  <si>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</si>
  <si>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</si>
  <si>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</si>
  <si>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</si>
  <si>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</si>
  <si>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</si>
  <si>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</si>
  <si>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</si>
  <si>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</si>
  <si>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</si>
  <si>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</si>
  <si>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</si>
  <si>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</si>
  <si>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</si>
  <si>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</si>
  <si>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</si>
  <si>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</si>
  <si>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</si>
  <si>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</si>
  <si>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</si>
  <si>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</si>
  <si>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</si>
  <si>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</si>
  <si>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</si>
  <si>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</si>
  <si>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</si>
  <si>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</si>
  <si>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</si>
  <si>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</si>
  <si>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</si>
  <si>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</si>
  <si>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</si>
  <si>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</si>
  <si>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</si>
  <si>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</si>
  <si>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</si>
  <si>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</si>
  <si>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</si>
  <si>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</si>
  <si>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</si>
  <si>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</si>
  <si>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</si>
  <si>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</si>
  <si>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</si>
  <si>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</si>
  <si>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</si>
  <si>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</si>
  <si>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</si>
  <si>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</si>
  <si>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</si>
  <si>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</si>
  <si>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</si>
  <si>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</si>
  <si>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</si>
  <si>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</si>
  <si>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</si>
  <si>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</si>
  <si>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</si>
  <si>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</si>
  <si>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</si>
  <si>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</si>
  <si>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</si>
  <si>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</si>
  <si>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</si>
  <si>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</si>
  <si>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</si>
  <si>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</si>
  <si>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</si>
  <si>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</si>
  <si>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</si>
  <si>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</si>
  <si>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</si>
  <si>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</si>
  <si>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</si>
  <si>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</si>
  <si>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</si>
  <si>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</si>
  <si>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</si>
  <si>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</si>
  <si>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</si>
  <si>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</si>
  <si>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</si>
  <si>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</si>
  <si>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</si>
  <si>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</si>
  <si>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</si>
  <si>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</si>
  <si>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</si>
  <si>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</si>
  <si>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</si>
  <si>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</si>
  <si>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</si>
  <si>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</si>
  <si>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</si>
  <si>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</si>
  <si>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</si>
  <si>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</si>
  <si>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</si>
  <si>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</si>
  <si>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</si>
  <si>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</si>
  <si>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</si>
  <si>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</si>
  <si>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</si>
  <si>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</si>
  <si>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</si>
  <si>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</si>
  <si>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</si>
  <si>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</si>
  <si>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</si>
  <si>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</si>
  <si>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</si>
  <si>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</si>
  <si>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</si>
  <si>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</si>
  <si>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</si>
  <si>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</si>
  <si>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</si>
  <si>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</si>
  <si>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</si>
  <si>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</si>
  <si>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</si>
  <si>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</si>
  <si>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</si>
  <si>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</si>
  <si>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</si>
  <si>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</si>
  <si>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</si>
  <si>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</si>
  <si>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</si>
  <si>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</si>
  <si>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</si>
  <si>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</si>
  <si>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</si>
  <si>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</si>
  <si>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</si>
  <si>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</si>
  <si>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</si>
  <si>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</si>
  <si>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</si>
  <si>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</si>
  <si>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</si>
  <si>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</si>
  <si>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</si>
  <si>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</si>
  <si>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</si>
  <si>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</si>
  <si>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</si>
  <si>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</si>
  <si>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</si>
  <si>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</si>
  <si>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</si>
  <si>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</si>
  <si>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</si>
  <si>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</si>
  <si>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</si>
  <si>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</si>
  <si>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</si>
  <si>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</si>
  <si>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</si>
  <si>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</si>
  <si>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</si>
  <si>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</si>
  <si>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</si>
  <si>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</si>
  <si>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</si>
  <si>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</si>
  <si>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</si>
  <si>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</si>
  <si>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</si>
  <si>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</si>
  <si>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</si>
  <si>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</si>
  <si>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</si>
  <si>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</si>
  <si>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</si>
  <si>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</si>
  <si>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</si>
  <si>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</si>
  <si>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</si>
  <si>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</si>
  <si>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</si>
  <si>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</si>
  <si>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</si>
  <si>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</si>
  <si>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</si>
  <si>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</si>
  <si>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</si>
  <si>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</si>
  <si>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</si>
  <si>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</si>
  <si>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</si>
  <si>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</si>
  <si>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</si>
  <si>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</si>
  <si>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</si>
  <si>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</si>
  <si>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</si>
  <si>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</si>
  <si>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</si>
  <si>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</si>
  <si>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</si>
  <si>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</si>
  <si>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</si>
  <si>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</si>
  <si>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</si>
  <si>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</si>
  <si>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</si>
  <si>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</si>
  <si>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</si>
  <si>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</si>
  <si>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</si>
  <si>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</si>
  <si>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</si>
  <si>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</si>
  <si>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</si>
  <si>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</si>
  <si>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</si>
  <si>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</si>
  <si>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</si>
  <si>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</si>
  <si>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</si>
  <si>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</si>
  <si>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</si>
  <si>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</si>
  <si>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</si>
  <si>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</si>
  <si>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</si>
  <si>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</si>
  <si>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</si>
  <si>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</si>
  <si>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</si>
  <si>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</si>
  <si>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</si>
  <si>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</si>
  <si>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</si>
  <si>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</si>
  <si>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</si>
  <si>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</si>
  <si>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</si>
  <si>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</si>
  <si>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</si>
  <si>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</si>
  <si>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</si>
  <si>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</si>
  <si>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</si>
  <si>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</si>
  <si>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</si>
  <si>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</si>
  <si>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</si>
  <si>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</si>
  <si>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</si>
  <si>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</si>
  <si>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</si>
  <si>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</si>
  <si>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</si>
  <si>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</si>
  <si>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</si>
  <si>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</si>
  <si>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</si>
  <si>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</si>
  <si>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</si>
  <si>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</si>
  <si>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</si>
  <si>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</si>
  <si>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</si>
  <si>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</si>
  <si>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</si>
  <si>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</si>
  <si>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</si>
  <si>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</si>
  <si>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</si>
  <si>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</si>
  <si>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</si>
  <si>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</si>
  <si>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</si>
  <si>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</si>
  <si>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</si>
  <si>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</si>
  <si>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</si>
  <si>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</si>
  <si>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</si>
  <si>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</si>
  <si>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</si>
  <si>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</si>
  <si>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</si>
  <si>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</si>
  <si>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</si>
  <si>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</si>
  <si>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</si>
  <si>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</si>
  <si>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</si>
  <si>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</si>
  <si>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</si>
  <si>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</si>
  <si>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</si>
  <si>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</si>
  <si>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</si>
  <si>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</si>
  <si>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</si>
  <si>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</si>
  <si>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</si>
  <si>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</si>
  <si>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</si>
  <si>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</si>
  <si>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</si>
  <si>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</si>
  <si>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</si>
  <si>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</si>
  <si>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</si>
  <si>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</si>
  <si>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</si>
  <si>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</si>
  <si>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</si>
  <si>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</si>
  <si>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</si>
  <si>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</si>
  <si>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</si>
  <si>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</si>
  <si>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</si>
  <si>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</si>
  <si>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</si>
  <si>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</si>
  <si>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</si>
  <si>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</si>
  <si>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</si>
  <si>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</si>
  <si>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</si>
  <si>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</si>
  <si>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</si>
  <si>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</si>
  <si>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</si>
  <si>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</si>
  <si>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</si>
  <si>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</si>
  <si>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</si>
  <si>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</si>
  <si>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</si>
  <si>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</si>
  <si>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</si>
  <si>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</si>
  <si>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</si>
  <si>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</si>
  <si>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</si>
  <si>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</si>
  <si>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</si>
  <si>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</si>
  <si>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</si>
  <si>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</si>
  <si>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</si>
  <si>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</si>
  <si>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</si>
  <si>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</si>
  <si>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</si>
  <si>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</si>
  <si>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</si>
  <si>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</si>
  <si>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</si>
  <si>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</si>
  <si>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</si>
  <si>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</si>
  <si>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</si>
  <si>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</si>
  <si>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</si>
  <si>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</si>
  <si>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</si>
  <si>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</si>
  <si>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</si>
  <si>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</si>
  <si>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</si>
  <si>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</si>
  <si>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</si>
  <si>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</si>
  <si>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</si>
  <si>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</si>
  <si>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</si>
  <si>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</si>
  <si>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</si>
  <si>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</si>
  <si>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</si>
  <si>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</si>
  <si>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</si>
  <si>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</si>
  <si>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</si>
  <si>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</si>
  <si>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</si>
  <si>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</si>
  <si>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</si>
  <si>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</si>
  <si>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</si>
  <si>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</si>
  <si>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</si>
  <si>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</si>
  <si>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</si>
  <si>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</si>
  <si>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</si>
  <si>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</si>
  <si>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</si>
  <si>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</si>
  <si>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</si>
  <si>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</si>
  <si>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</si>
  <si>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</si>
  <si>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</si>
  <si>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</si>
  <si>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</si>
  <si>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</si>
  <si>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</si>
  <si>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</si>
  <si>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</si>
  <si>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</si>
  <si>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</si>
  <si>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</si>
  <si>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</si>
  <si>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</si>
  <si>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</si>
  <si>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</si>
  <si>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</si>
  <si>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</si>
  <si>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</si>
  <si>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</si>
  <si>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</si>
  <si>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</si>
  <si>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</si>
  <si>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</si>
  <si>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</si>
  <si>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</si>
  <si>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</si>
  <si>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</si>
  <si>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</si>
  <si>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</si>
  <si>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</si>
  <si>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</si>
  <si>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</si>
  <si>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</si>
  <si>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</si>
  <si>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</si>
  <si>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</si>
  <si>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</si>
  <si>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</si>
  <si>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</si>
  <si>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</si>
  <si>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</si>
  <si>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</si>
  <si>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</si>
  <si>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</si>
  <si>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</si>
  <si>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</si>
  <si>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</si>
  <si>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</si>
  <si>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</si>
  <si>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</si>
  <si>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</si>
  <si>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</si>
  <si>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</si>
  <si>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</si>
  <si>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</si>
  <si>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</si>
  <si>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</si>
  <si>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</si>
  <si>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</si>
  <si>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</si>
  <si>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</si>
  <si>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</si>
  <si>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</si>
  <si>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</si>
  <si>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</si>
  <si>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</si>
  <si>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</si>
  <si>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</si>
  <si>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</si>
  <si>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</si>
  <si>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</si>
  <si>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</si>
  <si>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</si>
  <si>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</si>
  <si>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</si>
  <si>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</si>
  <si>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</si>
  <si>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</si>
  <si>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</si>
  <si>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</si>
  <si>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</si>
  <si>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</si>
  <si>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</si>
  <si>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</si>
  <si>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</si>
  <si>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</si>
  <si>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</si>
  <si>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</si>
  <si>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</si>
  <si>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</si>
  <si>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</si>
  <si>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</si>
  <si>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</si>
  <si>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</si>
  <si>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</si>
  <si>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</si>
  <si>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</si>
  <si>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</si>
  <si>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</si>
  <si>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</si>
  <si>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</si>
  <si>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</si>
  <si>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</si>
  <si>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</si>
  <si>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</si>
  <si>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</si>
  <si>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</si>
  <si>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</si>
  <si>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</si>
  <si>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</si>
  <si>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</si>
  <si>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</si>
  <si>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</si>
  <si>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</si>
  <si>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</si>
  <si>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</si>
  <si>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</si>
  <si>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</si>
  <si>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</si>
  <si>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</si>
  <si>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</si>
  <si>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</si>
  <si>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</si>
  <si>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</si>
  <si>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</si>
  <si>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</si>
  <si>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</si>
  <si>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</si>
  <si>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</si>
  <si>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</si>
  <si>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</si>
  <si>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</si>
  <si>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</si>
  <si>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</si>
  <si>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</si>
  <si>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</si>
  <si>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</si>
  <si>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</si>
  <si>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</si>
  <si>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</si>
  <si>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</si>
  <si>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</si>
  <si>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</si>
  <si>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</si>
  <si>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</si>
  <si>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</si>
  <si>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</si>
  <si>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</si>
  <si>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</si>
  <si>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</si>
  <si>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</si>
  <si>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</si>
  <si>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</si>
  <si>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</si>
  <si>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</si>
  <si>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</si>
  <si>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</si>
  <si>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</si>
  <si>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</si>
  <si>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</si>
  <si>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</si>
  <si>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</si>
  <si>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</si>
  <si>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</si>
  <si>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</si>
  <si>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</si>
  <si>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</si>
  <si>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</si>
  <si>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</si>
  <si>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</si>
  <si>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</si>
  <si>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</si>
  <si>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</si>
  <si>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</si>
  <si>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</si>
  <si>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</si>
  <si>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</si>
  <si>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</si>
  <si>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</si>
  <si>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</si>
  <si>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</si>
  <si>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</si>
  <si>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</si>
  <si>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</si>
  <si>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</si>
  <si>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</si>
  <si>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</si>
  <si>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</si>
  <si>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</si>
  <si>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</si>
  <si>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</si>
  <si>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</si>
  <si>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</si>
  <si>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</si>
  <si>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</si>
  <si>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</si>
  <si>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</si>
  <si>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</si>
  <si>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</si>
  <si>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</si>
  <si>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</si>
  <si>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</si>
  <si>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</si>
  <si>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</si>
  <si>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</si>
  <si>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</si>
  <si>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</si>
  <si>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</si>
  <si>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</si>
  <si>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</si>
  <si>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</si>
  <si>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</si>
  <si>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</si>
  <si>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</si>
  <si>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</si>
  <si>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</si>
  <si>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</si>
  <si>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</si>
  <si>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</si>
  <si>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</si>
  <si>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</si>
  <si>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</si>
  <si>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</si>
  <si>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</si>
  <si>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</si>
  <si>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</si>
  <si>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</si>
  <si>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</si>
  <si>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</si>
  <si>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</si>
  <si>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</si>
  <si>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</si>
  <si>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</si>
  <si>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</si>
  <si>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</si>
  <si>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</si>
  <si>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</si>
  <si>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</si>
  <si>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</si>
  <si>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</si>
  <si>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</si>
  <si>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</si>
  <si>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</si>
  <si>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</si>
  <si>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</si>
  <si>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</si>
  <si>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</si>
  <si>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</si>
  <si>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</si>
  <si>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</si>
  <si>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</si>
  <si>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</si>
  <si>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</si>
  <si>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</si>
  <si>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</si>
  <si>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</si>
  <si>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</si>
  <si>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</si>
  <si>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</si>
  <si>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</si>
  <si>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</si>
  <si>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</si>
  <si>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</si>
  <si>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</si>
  <si>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</si>
  <si>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</si>
  <si>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</si>
  <si>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</si>
  <si>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</si>
  <si>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</si>
  <si>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</si>
  <si>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</si>
  <si>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</si>
  <si>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</si>
  <si>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</si>
  <si>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</si>
  <si>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</si>
  <si>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</si>
  <si>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</si>
  <si>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</si>
  <si>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</si>
  <si>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</si>
  <si>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</si>
  <si>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</si>
  <si>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</si>
  <si>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</si>
  <si>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</si>
  <si>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</si>
  <si>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</si>
  <si>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</si>
  <si>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</si>
  <si>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</si>
  <si>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</si>
  <si>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</si>
  <si>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</si>
  <si>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</si>
  <si>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</si>
  <si>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</si>
  <si>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</si>
  <si>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</si>
  <si>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</si>
  <si>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</si>
  <si>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</si>
  <si>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</si>
  <si>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</si>
  <si>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</si>
  <si>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</si>
  <si>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</si>
  <si>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</si>
  <si>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</si>
  <si>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</si>
  <si>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</si>
  <si>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</si>
  <si>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</si>
  <si>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</si>
  <si>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</si>
  <si>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</si>
  <si>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</si>
  <si>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</si>
  <si>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</si>
  <si>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</si>
  <si>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</si>
  <si>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</si>
  <si>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</si>
  <si>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</si>
  <si>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</si>
  <si>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</si>
  <si>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</si>
  <si>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</si>
  <si>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</si>
  <si>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</si>
  <si>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</si>
  <si>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</si>
  <si>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</si>
  <si>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</si>
  <si>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</si>
  <si>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</si>
  <si>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</si>
  <si>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</si>
  <si>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</si>
  <si>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</si>
  <si>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</si>
  <si>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</si>
  <si>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</si>
  <si>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</si>
  <si>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</si>
  <si>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</si>
  <si>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</si>
  <si>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</si>
  <si>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</si>
  <si>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</si>
  <si>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</si>
  <si>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</si>
  <si>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</si>
  <si>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</si>
  <si>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</si>
  <si>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</si>
  <si>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</si>
  <si>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</si>
  <si>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</si>
  <si>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</si>
  <si>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</si>
  <si>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</si>
  <si>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</si>
  <si>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</si>
  <si>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</si>
  <si>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</si>
  <si>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</si>
  <si>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</si>
  <si>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</si>
  <si>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</si>
  <si>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</si>
  <si>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</si>
  <si>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</si>
  <si>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</si>
  <si>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</si>
  <si>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</si>
  <si>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</si>
  <si>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</si>
  <si>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</si>
  <si>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</si>
  <si>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</si>
  <si>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</si>
  <si>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</si>
  <si>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</si>
  <si>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</si>
  <si>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</si>
  <si>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</si>
  <si>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</si>
  <si>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</si>
  <si>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</si>
  <si>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</si>
  <si>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</si>
  <si>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</si>
  <si>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</si>
  <si>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</si>
  <si>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</si>
  <si>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</si>
  <si>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</si>
  <si>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</si>
  <si>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</si>
  <si>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</si>
  <si>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</si>
  <si>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</si>
  <si>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</si>
  <si>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</si>
  <si>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</si>
  <si>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</si>
  <si>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</si>
  <si>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</si>
  <si>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</si>
  <si>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</si>
  <si>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</si>
  <si>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</si>
  <si>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</si>
  <si>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</si>
  <si>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</si>
  <si>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</si>
  <si>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</si>
  <si>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</si>
  <si>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</si>
  <si>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</si>
  <si>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</si>
  <si>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</si>
  <si>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</si>
  <si>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</si>
  <si>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</si>
  <si>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</si>
  <si>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</si>
  <si>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</si>
  <si>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</si>
  <si>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</si>
  <si>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</si>
  <si>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</si>
  <si>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</si>
  <si>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</si>
  <si>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</si>
  <si>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</si>
  <si>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</si>
  <si>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</si>
  <si>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</si>
  <si>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</si>
  <si>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</si>
  <si>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</si>
  <si>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</si>
  <si>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</si>
  <si>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</si>
  <si>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</si>
  <si>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</si>
  <si>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</si>
  <si>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</si>
  <si>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</si>
  <si>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</si>
  <si>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</si>
  <si>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</si>
  <si>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</si>
  <si>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</si>
  <si>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</si>
  <si>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</si>
  <si>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</si>
  <si>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</si>
  <si>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</si>
  <si>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</si>
  <si>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</si>
  <si>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</si>
  <si>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</si>
  <si>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</si>
  <si>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</si>
  <si>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</si>
  <si>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</si>
  <si>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</si>
  <si>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</si>
  <si>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</si>
  <si>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</si>
  <si>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</si>
  <si>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</si>
  <si>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</si>
  <si>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</si>
  <si>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</si>
  <si>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</si>
  <si>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</si>
  <si>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</si>
  <si>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</si>
  <si>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</si>
  <si>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</si>
  <si>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</si>
  <si>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</si>
  <si>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</si>
  <si>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</si>
  <si>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</si>
  <si>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</si>
  <si>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</si>
  <si>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</si>
  <si>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</si>
  <si>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</si>
  <si>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</si>
  <si>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</si>
  <si>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</si>
  <si>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</si>
  <si>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</si>
  <si>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</si>
  <si>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</si>
  <si>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</si>
  <si>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</si>
  <si>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</si>
  <si>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</si>
  <si>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</si>
  <si>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</si>
  <si>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</si>
  <si>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</si>
  <si>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</si>
  <si>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</si>
  <si>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</si>
  <si>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</si>
  <si>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</si>
  <si>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</si>
  <si>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</si>
  <si>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</si>
  <si>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</si>
  <si>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</si>
  <si>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</si>
  <si>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</si>
  <si>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</si>
  <si>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</si>
  <si>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</si>
  <si>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</si>
  <si>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</si>
  <si>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</si>
  <si>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</si>
  <si>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</si>
  <si>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</si>
  <si>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</si>
  <si>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</si>
  <si>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</si>
  <si>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</si>
  <si>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</si>
  <si>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</si>
  <si>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</si>
  <si>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</si>
  <si>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</si>
  <si>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</si>
  <si>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</si>
  <si>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</si>
  <si>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</si>
  <si>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</si>
  <si>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</si>
  <si>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</si>
  <si>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</si>
  <si>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</si>
  <si>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</si>
  <si>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</si>
  <si>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</si>
  <si>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</si>
  <si>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</si>
  <si>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</si>
  <si>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</si>
  <si>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</si>
  <si>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</si>
  <si>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</si>
  <si>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</si>
  <si>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</si>
  <si>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</si>
  <si>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</si>
  <si>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</si>
  <si>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</si>
  <si>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</si>
  <si>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</si>
  <si>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</si>
  <si>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</si>
  <si>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</si>
  <si>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</si>
  <si>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</si>
  <si>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</si>
  <si>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</si>
  <si>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</si>
  <si>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</si>
  <si>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</si>
  <si>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</si>
  <si>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</si>
  <si>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</si>
  <si>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</si>
  <si>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</si>
  <si>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</si>
  <si>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</si>
  <si>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</si>
  <si>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</si>
  <si>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</si>
  <si>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</si>
  <si>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</si>
  <si>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</si>
  <si>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</si>
  <si>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</si>
  <si>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</si>
  <si>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</si>
  <si>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</si>
  <si>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</si>
  <si>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</si>
  <si>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</si>
  <si>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</si>
  <si>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</si>
  <si>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</si>
  <si>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</si>
  <si>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</si>
  <si>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</si>
  <si>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</si>
  <si>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</si>
  <si>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</si>
  <si>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</si>
  <si>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</si>
  <si>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</si>
  <si>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</si>
  <si>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</si>
  <si>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</si>
  <si>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</si>
  <si>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</si>
  <si>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</si>
  <si>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</si>
  <si>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</si>
  <si>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</si>
  <si>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</si>
  <si>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</si>
  <si>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</si>
  <si>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</si>
  <si>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</si>
  <si>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</si>
  <si>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</si>
  <si>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</si>
  <si>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</si>
  <si>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</si>
  <si>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</si>
  <si>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</si>
  <si>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</si>
  <si>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</si>
  <si>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</si>
  <si>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</si>
  <si>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</si>
  <si>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</si>
  <si>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</si>
  <si>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</si>
  <si>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</si>
  <si>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</si>
  <si>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</si>
  <si>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</si>
  <si>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</si>
  <si>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</si>
  <si>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</si>
  <si>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</si>
  <si>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</si>
  <si>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</si>
  <si>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</si>
  <si>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</si>
  <si>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</si>
  <si>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</si>
  <si>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</si>
  <si>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</si>
  <si>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</si>
  <si>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</si>
  <si>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</si>
  <si>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</si>
  <si>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</si>
  <si>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</si>
  <si>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</si>
  <si>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</si>
  <si>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</si>
  <si>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</si>
  <si>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</si>
  <si>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</si>
  <si>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</si>
  <si>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</si>
  <si>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</si>
  <si>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</si>
  <si>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</si>
  <si>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</si>
  <si>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</si>
  <si>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</si>
  <si>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</si>
  <si>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</si>
  <si>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</si>
  <si>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</si>
  <si>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</si>
  <si>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</si>
  <si>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</si>
  <si>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</si>
  <si>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</si>
  <si>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</si>
  <si>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</si>
  <si>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</si>
  <si>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</si>
  <si>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</si>
  <si>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</si>
  <si>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</si>
  <si>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</si>
  <si>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</si>
  <si>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</si>
  <si>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</si>
  <si>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</si>
  <si>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</si>
  <si>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</si>
  <si>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</si>
  <si>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</si>
  <si>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</si>
  <si>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</si>
  <si>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</si>
  <si>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</si>
  <si>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</si>
  <si>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</si>
  <si>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</si>
  <si>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</si>
  <si>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</si>
  <si>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</si>
  <si>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</si>
  <si>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</si>
  <si>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</si>
  <si>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</si>
  <si>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</si>
  <si>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</si>
  <si>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</si>
  <si>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</si>
  <si>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</si>
  <si>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</si>
  <si>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</si>
  <si>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</si>
  <si>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</si>
  <si>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</si>
  <si>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</si>
  <si>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</si>
  <si>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</si>
  <si>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</si>
  <si>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</si>
  <si>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</si>
  <si>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</si>
  <si>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</si>
  <si>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</si>
  <si>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</si>
  <si>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</si>
  <si>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</si>
  <si>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</si>
  <si>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</si>
  <si>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</si>
  <si>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</si>
  <si>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</si>
  <si>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</si>
  <si>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</si>
  <si>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</si>
  <si>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</si>
  <si>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</si>
  <si>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</si>
  <si>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</si>
  <si>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</si>
  <si>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</si>
  <si>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</si>
  <si>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</si>
  <si>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</si>
  <si>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</si>
  <si>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</si>
  <si>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</si>
  <si>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</si>
  <si>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</si>
  <si>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</si>
  <si>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</si>
  <si>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</si>
  <si>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</si>
  <si>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</si>
  <si>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</si>
  <si>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</si>
  <si>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</si>
  <si>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</si>
  <si>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</si>
  <si>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</si>
  <si>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</si>
  <si>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</si>
  <si>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</si>
  <si>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</si>
  <si>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</si>
  <si>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</si>
  <si>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</si>
  <si>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</si>
  <si>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</si>
  <si>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</si>
  <si>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</si>
  <si>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</si>
  <si>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</si>
  <si>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</si>
  <si>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</si>
  <si>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</si>
  <si>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</si>
  <si>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</si>
  <si>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</si>
  <si>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</si>
  <si>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</si>
  <si>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</si>
  <si>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</si>
  <si>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</si>
  <si>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</si>
  <si>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</si>
  <si>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</si>
  <si>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</si>
  <si>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</si>
  <si>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</si>
  <si>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</si>
  <si>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</si>
  <si>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</si>
  <si>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</si>
  <si>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</si>
  <si>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</si>
  <si>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</si>
  <si>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</si>
  <si>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</si>
  <si>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</si>
  <si>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</si>
  <si>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</si>
  <si>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</si>
  <si>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</si>
  <si>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</si>
  <si>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</si>
  <si>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</si>
  <si>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</si>
  <si>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</si>
  <si>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</si>
  <si>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</si>
  <si>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</si>
  <si>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</si>
  <si>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</si>
  <si>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</si>
  <si>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</si>
  <si>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</si>
  <si>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</si>
  <si>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</si>
  <si>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</si>
  <si>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</si>
  <si>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</si>
  <si>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</si>
  <si>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</si>
  <si>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</si>
  <si>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</si>
  <si>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</si>
  <si>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</si>
  <si>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</si>
  <si>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</si>
  <si>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</si>
  <si>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</si>
  <si>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</si>
  <si>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</si>
  <si>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</si>
  <si>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</si>
  <si>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</si>
  <si>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</si>
  <si>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</si>
  <si>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</si>
  <si>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</si>
  <si>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</si>
  <si>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</si>
  <si>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</si>
  <si>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</si>
  <si>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</si>
  <si>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</si>
  <si>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</si>
  <si>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</si>
  <si>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</si>
  <si>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</si>
  <si>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</si>
  <si>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</si>
  <si>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</si>
  <si>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</si>
  <si>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</si>
  <si>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</si>
  <si>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</si>
  <si>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</si>
  <si>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</si>
  <si>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</si>
  <si>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</si>
  <si>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</si>
  <si>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</si>
  <si>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</si>
  <si>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</si>
  <si>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</si>
  <si>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</si>
  <si>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</si>
  <si>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</si>
  <si>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</si>
  <si>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</si>
  <si>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</si>
  <si>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</si>
  <si>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</si>
  <si>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</si>
  <si>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</si>
  <si>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</si>
  <si>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</si>
  <si>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</si>
  <si>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</si>
  <si>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</si>
  <si>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</si>
  <si>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</si>
  <si>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</si>
  <si>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</si>
  <si>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</si>
  <si>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</si>
  <si>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</si>
  <si>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</si>
  <si>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</si>
  <si>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</si>
  <si>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</si>
  <si>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</si>
  <si>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</si>
  <si>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</si>
  <si>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</si>
  <si>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</si>
  <si>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</si>
  <si>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</si>
  <si>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</si>
  <si>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</si>
  <si>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</si>
  <si>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</si>
  <si>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</si>
  <si>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</si>
  <si>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</si>
  <si>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</si>
  <si>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</si>
  <si>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</si>
  <si>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</si>
  <si>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</si>
  <si>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</si>
  <si>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</si>
  <si>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</si>
  <si>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</si>
  <si>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</si>
  <si>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</si>
  <si>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</si>
  <si>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</si>
  <si>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</si>
  <si>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</si>
  <si>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</si>
  <si>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</si>
  <si>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</si>
  <si>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</si>
  <si>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</si>
  <si>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</si>
  <si>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</si>
  <si>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</si>
  <si>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</si>
  <si>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</si>
  <si>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</si>
  <si>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</si>
  <si>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</si>
  <si>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</si>
  <si>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</si>
  <si>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</si>
  <si>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</si>
  <si>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</si>
  <si>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</si>
  <si>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</si>
  <si>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</si>
  <si>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</si>
  <si>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</si>
  <si>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</si>
  <si>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</si>
  <si>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</si>
  <si>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</si>
  <si>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</si>
  <si>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</si>
  <si>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</si>
  <si>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</si>
  <si>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</si>
  <si>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</si>
  <si>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</si>
  <si>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</si>
  <si>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</si>
  <si>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</si>
  <si>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</si>
  <si>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</si>
  <si>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</si>
  <si>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</si>
  <si>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</si>
  <si>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</si>
  <si>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</si>
  <si>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</si>
  <si>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</si>
  <si>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</si>
  <si>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</si>
  <si>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</si>
  <si>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</si>
  <si>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</si>
  <si>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</si>
  <si>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</si>
  <si>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</si>
  <si>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</si>
  <si>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</si>
  <si>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</si>
  <si>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</si>
  <si>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</si>
  <si>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</si>
  <si>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</si>
  <si>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</si>
  <si>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</si>
  <si>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</si>
  <si>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</si>
  <si>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</si>
  <si>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</si>
  <si>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</si>
  <si>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</si>
  <si>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</si>
  <si>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</si>
  <si>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</si>
  <si>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</si>
  <si>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</si>
  <si>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</si>
  <si>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</si>
  <si>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</si>
  <si>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</si>
  <si>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</si>
  <si>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</si>
  <si>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</si>
  <si>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</si>
  <si>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</si>
  <si>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</si>
  <si>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</si>
  <si>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</si>
  <si>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</si>
  <si>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</si>
  <si>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</si>
  <si>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</si>
  <si>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</si>
  <si>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</si>
  <si>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</si>
  <si>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</si>
  <si>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</si>
  <si>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</si>
  <si>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</si>
  <si>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</si>
  <si>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</si>
  <si>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</si>
  <si>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</si>
  <si>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</si>
  <si>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</si>
  <si>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</si>
  <si>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</si>
  <si>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</si>
  <si>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</si>
  <si>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</si>
  <si>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</si>
  <si>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</si>
  <si>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</si>
  <si>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</si>
  <si>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</si>
  <si>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</si>
  <si>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</si>
  <si>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</si>
  <si>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</si>
  <si>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</si>
  <si>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</si>
  <si>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</si>
  <si>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</si>
  <si>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</si>
  <si>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</si>
  <si>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</si>
  <si>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</si>
  <si>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</si>
  <si>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</si>
  <si>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</si>
  <si>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</si>
  <si>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</si>
  <si>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</si>
  <si>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</si>
  <si>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</si>
  <si>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</si>
  <si>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</si>
  <si>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</si>
  <si>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</si>
  <si>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</si>
  <si>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</si>
  <si>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</si>
  <si>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</si>
  <si>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</si>
  <si>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</si>
  <si>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</si>
  <si>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</si>
  <si>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</si>
  <si>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</si>
  <si>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</si>
  <si>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</si>
  <si>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</si>
  <si>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</si>
  <si>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</si>
  <si>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</si>
  <si>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</si>
  <si>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</si>
  <si>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</si>
  <si>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</si>
  <si>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</si>
  <si>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</si>
  <si>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</si>
  <si>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</si>
  <si>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</si>
  <si>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</si>
  <si>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</si>
  <si>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</si>
  <si>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</si>
  <si>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</si>
  <si>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</si>
  <si>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</si>
  <si>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</si>
  <si>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</si>
  <si>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</si>
  <si>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</si>
  <si>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</si>
  <si>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</si>
  <si>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</si>
  <si>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</si>
  <si>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</si>
  <si>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</si>
  <si>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</si>
  <si>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</si>
  <si>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</si>
  <si>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</si>
  <si>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</si>
  <si>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</si>
  <si>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</si>
  <si>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</si>
  <si>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</si>
  <si>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</si>
  <si>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</si>
  <si>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</si>
  <si>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</si>
  <si>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</si>
  <si>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</si>
  <si>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</si>
  <si>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</si>
  <si>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</si>
  <si>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</si>
  <si>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</si>
  <si>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</si>
  <si>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</si>
  <si>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</si>
  <si>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</si>
  <si>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</si>
  <si>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</si>
  <si>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</si>
  <si>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</si>
  <si>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</si>
  <si>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</si>
  <si>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</si>
  <si>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</si>
  <si>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</si>
  <si>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</si>
  <si>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</si>
  <si>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</si>
  <si>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</si>
  <si>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</si>
  <si>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</si>
  <si>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</si>
  <si>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</si>
  <si>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</si>
  <si>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</si>
  <si>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</si>
  <si>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</si>
  <si>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</si>
  <si>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</si>
  <si>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</si>
  <si>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</si>
  <si>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</si>
  <si>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</si>
  <si>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</si>
  <si>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</si>
  <si>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</si>
  <si>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</si>
  <si>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</si>
  <si>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</si>
  <si>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</si>
  <si>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</si>
  <si>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</si>
  <si>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</si>
  <si>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</si>
  <si>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</si>
  <si>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</si>
  <si>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</si>
  <si>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</si>
  <si>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</si>
  <si>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</si>
  <si>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</si>
  <si>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</si>
  <si>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</si>
  <si>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</si>
  <si>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</si>
  <si>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</si>
  <si>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</si>
  <si>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</si>
  <si>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</si>
  <si>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</si>
  <si>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</si>
  <si>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</si>
  <si>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</si>
  <si>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</si>
  <si>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</si>
  <si>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</si>
  <si>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</si>
  <si>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</si>
  <si>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</si>
  <si>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</si>
  <si>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</si>
  <si>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</si>
  <si>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</si>
  <si>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</si>
  <si>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</si>
  <si>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</si>
  <si>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</si>
  <si>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</si>
  <si>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</si>
  <si>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</si>
  <si>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</si>
  <si>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</si>
  <si>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</si>
  <si>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</si>
  <si>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</si>
  <si>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</si>
  <si>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</si>
  <si>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</si>
  <si>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</si>
  <si>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</si>
  <si>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</si>
  <si>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</si>
  <si>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</si>
  <si>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</si>
  <si>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</si>
  <si>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</si>
  <si>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</si>
  <si>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</si>
  <si>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</si>
  <si>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</si>
  <si>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</si>
  <si>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</si>
  <si>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</si>
  <si>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</si>
  <si>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</si>
  <si>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</si>
  <si>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</si>
  <si>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</si>
  <si>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</si>
  <si>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</si>
  <si>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</si>
  <si>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</si>
  <si>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</si>
  <si>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</si>
  <si>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</si>
  <si>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</si>
  <si>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</si>
  <si>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</si>
  <si>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</si>
  <si>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</si>
  <si>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</si>
  <si>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</si>
  <si>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</si>
  <si>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</si>
  <si>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</si>
  <si>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</si>
  <si>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</si>
  <si>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</si>
  <si>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</si>
  <si>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</si>
  <si>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</si>
  <si>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</si>
  <si>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</si>
  <si>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</si>
  <si>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</si>
  <si>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</si>
  <si>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</si>
  <si>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</si>
  <si>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</si>
  <si>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</si>
  <si>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</si>
  <si>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</si>
  <si>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</si>
  <si>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</si>
  <si>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</si>
  <si>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</si>
  <si>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</si>
  <si>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</si>
  <si>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</si>
  <si>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</si>
  <si>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</si>
  <si>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</si>
  <si>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</si>
  <si>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</si>
  <si>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</si>
  <si>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</si>
  <si>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</si>
  <si>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</si>
  <si>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</si>
  <si>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</si>
  <si>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</si>
  <si>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</si>
  <si>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</si>
  <si>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</si>
  <si>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</si>
  <si>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</si>
  <si>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</si>
  <si>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</si>
  <si>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</si>
  <si>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</si>
  <si>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</si>
  <si>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</si>
  <si>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</si>
  <si>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</si>
  <si>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</si>
  <si>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</si>
  <si>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</si>
  <si>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</si>
  <si>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</si>
  <si>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</si>
  <si>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</si>
  <si>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</si>
  <si>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</si>
  <si>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</si>
  <si>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</si>
  <si>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</si>
  <si>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</si>
  <si>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</si>
  <si>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</si>
  <si>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</si>
  <si>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</si>
  <si>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</si>
  <si>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</si>
  <si>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</si>
  <si>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</si>
  <si>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</si>
  <si>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</si>
  <si>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</si>
  <si>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</si>
  <si>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</si>
  <si>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</si>
  <si>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</si>
  <si>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</si>
  <si>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</si>
  <si>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</si>
  <si>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</si>
  <si>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</si>
  <si>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</si>
  <si>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</si>
  <si>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</si>
  <si>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</si>
  <si>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</si>
  <si>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</si>
  <si>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</si>
  <si>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</si>
  <si>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</si>
  <si>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</si>
  <si>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</si>
  <si>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</si>
  <si>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</si>
  <si>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</si>
  <si>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</si>
  <si>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</si>
  <si>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</si>
  <si>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</si>
  <si>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</si>
  <si>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</si>
  <si>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</si>
  <si>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</si>
  <si>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</si>
  <si>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</si>
  <si>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</si>
  <si>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</si>
  <si>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</si>
  <si>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</si>
  <si>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</si>
  <si>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</si>
  <si>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</si>
  <si>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</si>
  <si>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</si>
  <si>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</si>
  <si>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</si>
  <si>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</si>
  <si>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</si>
  <si>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</si>
  <si>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</si>
  <si>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</si>
  <si>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</si>
  <si>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</si>
  <si>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</si>
  <si>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</si>
  <si>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</si>
  <si>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</si>
  <si>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</si>
  <si>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</si>
  <si>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</si>
  <si>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</si>
  <si>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</si>
  <si>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</si>
  <si>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</si>
  <si>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</si>
  <si>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</si>
  <si>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</si>
  <si>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</si>
  <si>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</si>
  <si>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</si>
  <si>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</si>
  <si>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</si>
  <si>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</si>
  <si>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</si>
  <si>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</si>
  <si>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</si>
  <si>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</si>
  <si>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</si>
  <si>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</si>
  <si>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</si>
  <si>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</si>
  <si>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</si>
  <si>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</si>
  <si>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</si>
  <si>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</si>
  <si>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</si>
  <si>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</si>
  <si>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</si>
  <si>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</si>
  <si>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</si>
  <si>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</si>
  <si>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</si>
  <si>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</si>
  <si>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</si>
  <si>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</si>
  <si>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</si>
  <si>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</si>
  <si>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</si>
  <si>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</si>
  <si>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</si>
  <si>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</si>
  <si>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</si>
  <si>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</si>
  <si>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</si>
  <si>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</si>
  <si>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</si>
  <si>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</si>
  <si>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</si>
  <si>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</si>
  <si>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</si>
  <si>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</si>
  <si>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</si>
  <si>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</si>
  <si>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</si>
  <si>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</si>
  <si>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</si>
  <si>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</si>
  <si>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</si>
  <si>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</si>
  <si>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</si>
  <si>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</si>
  <si>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</si>
  <si>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</si>
  <si>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</si>
  <si>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</si>
  <si>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</si>
  <si>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</si>
  <si>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</si>
  <si>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</si>
  <si>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</si>
  <si>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</si>
  <si>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</si>
  <si>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</si>
  <si>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</si>
  <si>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</si>
  <si>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</si>
  <si>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</si>
  <si>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</si>
  <si>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</si>
  <si>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</si>
  <si>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</si>
  <si>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</si>
  <si>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</si>
  <si>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</si>
  <si>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</si>
  <si>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</si>
  <si>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</si>
  <si>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</si>
  <si>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</si>
  <si>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</si>
  <si>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</si>
  <si>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</si>
  <si>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</si>
  <si>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</si>
  <si>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</si>
  <si>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</si>
  <si>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</si>
  <si>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</si>
  <si>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</si>
  <si>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</si>
  <si>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</si>
  <si>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</si>
  <si>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</si>
  <si>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</si>
  <si>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</si>
  <si>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</si>
  <si>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</si>
  <si>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</si>
  <si>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</si>
  <si>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</si>
  <si>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</si>
  <si>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</si>
  <si>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</si>
  <si>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</si>
  <si>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</si>
  <si>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</si>
  <si>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</si>
  <si>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</si>
  <si>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</si>
  <si>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</si>
  <si>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</si>
  <si>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</si>
  <si>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</si>
  <si>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</si>
  <si>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</si>
  <si>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</si>
  <si>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</si>
  <si>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</si>
  <si>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</si>
  <si>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</si>
  <si>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</si>
  <si>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</si>
  <si>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</si>
  <si>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</si>
  <si>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</si>
  <si>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</si>
  <si>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</si>
  <si>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</si>
  <si>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</si>
  <si>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</si>
  <si>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</si>
  <si>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</si>
  <si>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</si>
  <si>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</si>
  <si>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</si>
  <si>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</si>
  <si>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</si>
  <si>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</si>
  <si>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</si>
  <si>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</si>
  <si>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</si>
  <si>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</si>
  <si>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</si>
  <si>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</si>
  <si>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</si>
  <si>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</si>
  <si>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</si>
  <si>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</si>
  <si>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</si>
  <si>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</si>
  <si>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</si>
  <si>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</si>
  <si>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</si>
  <si>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</si>
  <si>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</si>
  <si>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</si>
  <si>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</si>
  <si>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</si>
  <si>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</si>
  <si>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</si>
  <si>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</si>
  <si>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</si>
  <si>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</si>
  <si>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</si>
  <si>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</si>
  <si>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</si>
  <si>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</si>
  <si>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</si>
  <si>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</si>
  <si>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</si>
  <si>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</si>
  <si>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</si>
  <si>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</si>
  <si>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</si>
  <si>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</si>
  <si>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</si>
  <si>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</si>
  <si>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</si>
  <si>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</si>
  <si>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</si>
  <si>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</si>
  <si>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</si>
  <si>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</si>
  <si>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</si>
  <si>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</si>
  <si>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</si>
  <si>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</si>
  <si>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</si>
  <si>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</si>
  <si>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</si>
  <si>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</si>
  <si>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</si>
  <si>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</si>
  <si>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</si>
  <si>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</si>
  <si>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</si>
  <si>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</si>
  <si>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</si>
  <si>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</si>
  <si>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</si>
  <si>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</si>
  <si>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</si>
  <si>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</si>
  <si>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</si>
  <si>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</si>
  <si>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</si>
  <si>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</si>
  <si>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</si>
  <si>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</si>
  <si>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</si>
  <si>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</si>
  <si>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</si>
  <si>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</si>
  <si>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</si>
  <si>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</si>
  <si>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</si>
  <si>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</si>
  <si>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</si>
  <si>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</si>
  <si>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</si>
  <si>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</si>
  <si>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</si>
  <si>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</si>
  <si>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</si>
  <si>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</si>
  <si>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</si>
  <si>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</si>
  <si>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</si>
  <si>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</si>
  <si>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</si>
  <si>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</si>
  <si>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</si>
  <si>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</si>
  <si>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</si>
  <si>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</si>
  <si>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</si>
  <si>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</si>
  <si>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</si>
  <si>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</si>
  <si>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</si>
  <si>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</si>
  <si>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</si>
  <si>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</si>
  <si>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</si>
  <si>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</si>
  <si>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</si>
  <si>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</si>
  <si>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</si>
  <si>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</si>
  <si>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</si>
  <si>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</si>
  <si>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</si>
  <si>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</si>
  <si>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</si>
  <si>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</si>
  <si>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</si>
  <si>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</si>
  <si>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</si>
  <si>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</si>
  <si>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</si>
  <si>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</si>
  <si>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</si>
  <si>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</si>
  <si>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</si>
  <si>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</si>
  <si>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</si>
  <si>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</si>
  <si>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</si>
  <si>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</si>
  <si>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</si>
  <si>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</si>
  <si>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</si>
  <si>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</si>
  <si>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</si>
  <si>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</si>
  <si>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</si>
  <si>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</si>
  <si>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</si>
  <si>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</si>
  <si>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</si>
  <si>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</si>
  <si>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</si>
  <si>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</si>
  <si>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</si>
  <si>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</si>
  <si>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</si>
  <si>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</si>
  <si>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</si>
  <si>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</si>
  <si>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</si>
  <si>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</si>
  <si>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</si>
  <si>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</si>
  <si>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</si>
  <si>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</si>
  <si>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</si>
  <si>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</si>
  <si>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</si>
  <si>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</si>
  <si>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</si>
  <si>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</si>
  <si>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</si>
  <si>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</si>
  <si>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</si>
  <si>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</si>
  <si>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</si>
  <si>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</si>
  <si>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</si>
  <si>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</si>
  <si>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</si>
  <si>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</si>
  <si>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</si>
  <si>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</si>
  <si>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</si>
  <si>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</si>
  <si>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</si>
  <si>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</si>
  <si>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</si>
  <si>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</si>
  <si>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</si>
  <si>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</si>
  <si>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</si>
  <si>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</si>
  <si>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</si>
  <si>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</si>
  <si>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</si>
  <si>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</si>
  <si>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</si>
  <si>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</si>
  <si>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</si>
  <si>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</si>
  <si>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</si>
  <si>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</si>
  <si>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</si>
  <si>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</si>
  <si>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</si>
  <si>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</si>
  <si>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</si>
  <si>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</si>
  <si>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</si>
  <si>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</si>
  <si>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</si>
  <si>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</si>
  <si>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</si>
  <si>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</si>
  <si>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</si>
  <si>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</si>
  <si>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</si>
  <si>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</si>
  <si>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</si>
  <si>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</si>
  <si>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</si>
  <si>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</si>
  <si>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</si>
  <si>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</si>
  <si>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</si>
  <si>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</si>
  <si>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</si>
  <si>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</si>
  <si>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</si>
  <si>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</si>
  <si>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</si>
  <si>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</si>
  <si>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</si>
  <si>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</si>
  <si>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</si>
  <si>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</si>
  <si>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</si>
  <si>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</si>
  <si>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</si>
  <si>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</si>
  <si>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</si>
  <si>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</si>
  <si>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</si>
  <si>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</si>
  <si>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</si>
  <si>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</si>
  <si>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</si>
  <si>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</si>
  <si>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</si>
  <si>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</si>
  <si>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</si>
  <si>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</si>
  <si>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</si>
  <si>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</si>
  <si>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</si>
  <si>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</si>
  <si>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</si>
  <si>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</si>
  <si>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</si>
  <si>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</si>
  <si>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</si>
  <si>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</si>
  <si>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</si>
  <si>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</si>
  <si>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</si>
  <si>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</si>
  <si>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</si>
  <si>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</si>
  <si>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</si>
  <si>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</si>
  <si>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</si>
  <si>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</si>
  <si>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</si>
  <si>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</si>
  <si>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</si>
  <si>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</si>
  <si>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</si>
  <si>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</si>
  <si>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</si>
  <si>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</si>
  <si>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</si>
  <si>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</si>
  <si>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</si>
  <si>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</si>
  <si>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</si>
  <si>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</si>
  <si>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</si>
  <si>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</si>
  <si>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</si>
  <si>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</si>
  <si>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</si>
  <si>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</si>
  <si>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</si>
  <si>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</si>
  <si>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</si>
  <si>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</si>
  <si>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</si>
  <si>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</si>
  <si>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</si>
  <si>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</si>
  <si>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</si>
  <si>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</si>
  <si>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</si>
  <si>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</si>
  <si>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</si>
  <si>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</si>
  <si>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</si>
  <si>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</si>
  <si>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</si>
  <si>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</si>
  <si>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</si>
  <si>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</si>
  <si>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</si>
  <si>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</si>
  <si>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</si>
  <si>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</si>
  <si>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</si>
  <si>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</si>
  <si>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</si>
  <si>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</si>
  <si>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</si>
  <si>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</si>
  <si>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</si>
  <si>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</si>
  <si>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</si>
  <si>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</si>
  <si>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</si>
  <si>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</si>
  <si>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</si>
  <si>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</si>
  <si>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</si>
  <si>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</si>
  <si>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</si>
  <si>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</si>
  <si>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</si>
  <si>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</si>
  <si>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</si>
  <si>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</si>
  <si>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</si>
  <si>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</si>
  <si>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</si>
  <si>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</si>
  <si>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</si>
  <si>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</si>
  <si>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</si>
  <si>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</si>
  <si>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</si>
  <si>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</si>
  <si>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</si>
  <si>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</si>
  <si>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</si>
  <si>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</si>
  <si>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</si>
  <si>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</si>
  <si>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</si>
  <si>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</si>
  <si>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</si>
  <si>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</si>
  <si>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</si>
  <si>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</si>
  <si>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</si>
  <si>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</si>
  <si>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</si>
  <si>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</si>
  <si>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</si>
  <si>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</si>
  <si>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</si>
  <si>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</si>
  <si>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</si>
  <si>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</si>
  <si>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</si>
  <si>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</si>
  <si>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</si>
  <si>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</si>
  <si>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</si>
  <si>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</si>
  <si>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</si>
  <si>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</si>
  <si>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</si>
  <si>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</si>
  <si>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</si>
  <si>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</si>
  <si>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</si>
  <si>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</si>
  <si>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</si>
  <si>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</si>
  <si>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</si>
  <si>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</si>
  <si>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</si>
  <si>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</si>
  <si>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</si>
  <si>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</si>
  <si>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</si>
  <si>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</si>
  <si>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</si>
  <si>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</si>
  <si>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</si>
  <si>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</si>
  <si>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</si>
  <si>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</si>
  <si>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</si>
  <si>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</si>
  <si>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</si>
  <si>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</si>
  <si>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</si>
  <si>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</si>
  <si>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</si>
  <si>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</si>
  <si>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</si>
  <si>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</si>
  <si>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</si>
  <si>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</si>
  <si>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</si>
  <si>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</si>
  <si>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</si>
  <si>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</si>
  <si>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</si>
  <si>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</si>
  <si>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</si>
  <si>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</si>
  <si>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</si>
  <si>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</si>
  <si>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</si>
  <si>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</si>
  <si>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</si>
  <si>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</si>
  <si>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</si>
  <si>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</si>
  <si>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</si>
  <si>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</si>
  <si>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</si>
  <si>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</si>
  <si>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</si>
  <si>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</si>
  <si>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</si>
  <si>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</si>
  <si>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</si>
  <si>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</si>
  <si>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</si>
  <si>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</si>
  <si>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</si>
  <si>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</si>
  <si>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</si>
  <si>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</si>
  <si>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</si>
  <si>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</si>
  <si>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</si>
  <si>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</si>
  <si>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</si>
  <si>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</si>
  <si>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</si>
  <si>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</si>
  <si>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</si>
  <si>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</si>
  <si>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</si>
  <si>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</si>
  <si>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</si>
  <si>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</si>
  <si>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</si>
  <si>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</si>
  <si>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</si>
  <si>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</si>
  <si>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</si>
  <si>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</si>
  <si>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</si>
  <si>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</si>
  <si>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</si>
  <si>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</si>
  <si>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</si>
  <si>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</si>
  <si>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</si>
  <si>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</si>
  <si>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</si>
  <si>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</si>
  <si>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</si>
  <si>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</si>
  <si>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</si>
  <si>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</si>
  <si>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</si>
  <si>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</si>
  <si>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</si>
  <si>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</si>
  <si>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</si>
  <si>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</si>
  <si>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</si>
  <si>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</si>
  <si>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</si>
  <si>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</si>
  <si>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</si>
  <si>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</si>
  <si>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</si>
  <si>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</si>
  <si>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</si>
  <si>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</si>
  <si>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</si>
  <si>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</si>
  <si>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</si>
  <si>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</si>
  <si>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</si>
  <si>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</si>
  <si>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</si>
  <si>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</si>
  <si>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</si>
  <si>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</si>
  <si>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</si>
  <si>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</si>
  <si>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</si>
  <si>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</si>
  <si>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</si>
  <si>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</si>
  <si>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</si>
  <si>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</si>
  <si>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</si>
  <si>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</si>
  <si>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</si>
  <si>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</si>
  <si>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</si>
  <si>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</si>
  <si>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</si>
  <si>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</si>
  <si>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</si>
  <si>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</si>
  <si>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</si>
  <si>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</si>
  <si>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</si>
  <si>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</si>
  <si>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</si>
  <si>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</si>
  <si>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</si>
  <si>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</si>
  <si>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</si>
  <si>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</si>
  <si>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</si>
  <si>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</si>
  <si>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</si>
  <si>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</si>
  <si>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</si>
  <si>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</si>
  <si>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</si>
  <si>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</si>
  <si>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</si>
  <si>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</si>
  <si>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</si>
  <si>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</si>
  <si>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</si>
  <si>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</si>
  <si>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</si>
  <si>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</si>
  <si>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</si>
  <si>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</si>
  <si>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</si>
  <si>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</si>
  <si>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</si>
  <si>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</si>
  <si>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</si>
  <si>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</si>
  <si>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</si>
  <si>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</si>
  <si>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</si>
  <si>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</si>
  <si>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</si>
  <si>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</si>
  <si>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</si>
  <si>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</si>
  <si>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</si>
  <si>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</si>
  <si>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</si>
  <si>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</si>
  <si>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</si>
  <si>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</si>
  <si>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</si>
  <si>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</si>
  <si>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</si>
  <si>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</si>
  <si>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</si>
  <si>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</si>
  <si>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</si>
  <si>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</si>
  <si>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</si>
  <si>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</si>
  <si>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</si>
  <si>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</si>
  <si>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</si>
  <si>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</si>
  <si>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</si>
  <si>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</si>
  <si>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</si>
  <si>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</si>
  <si>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</si>
  <si>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</si>
  <si>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</si>
  <si>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</si>
  <si>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</si>
  <si>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</si>
  <si>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</si>
  <si>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</si>
  <si>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</si>
  <si>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</si>
  <si>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</si>
  <si>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</si>
  <si>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</si>
  <si>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</si>
  <si>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</si>
  <si>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</si>
  <si>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</si>
  <si>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</si>
  <si>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</si>
  <si>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</si>
  <si>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</si>
  <si>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</si>
  <si>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</si>
  <si>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</si>
  <si>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</si>
  <si>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</si>
  <si>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</si>
  <si>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</si>
  <si>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</si>
  <si>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</si>
  <si>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</si>
  <si>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</si>
  <si>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</si>
  <si>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</si>
  <si>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</si>
  <si>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</si>
  <si>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</si>
  <si>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</si>
  <si>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</si>
  <si>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</si>
  <si>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</si>
  <si>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</si>
  <si>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</si>
  <si>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</si>
  <si>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</si>
  <si>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</si>
  <si>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</si>
  <si>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</si>
  <si>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</si>
  <si>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</si>
  <si>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</si>
  <si>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</si>
  <si>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</si>
  <si>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</si>
  <si>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</si>
  <si>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</si>
  <si>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</si>
  <si>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</si>
  <si>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</si>
  <si>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</si>
  <si>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</si>
  <si>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</si>
  <si>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</si>
  <si>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</si>
  <si>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</si>
  <si>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</si>
  <si>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</si>
  <si>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</si>
  <si>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</si>
  <si>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</si>
  <si>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</si>
  <si>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</si>
  <si>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</si>
  <si>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</si>
  <si>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</si>
  <si>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</si>
  <si>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</si>
  <si>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</si>
  <si>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</si>
  <si>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</si>
  <si>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</si>
  <si>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</si>
  <si>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</si>
  <si>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</si>
  <si>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</si>
  <si>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</si>
  <si>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</si>
  <si>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</si>
  <si>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</si>
  <si>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</si>
  <si>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</si>
  <si>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</si>
  <si>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</si>
  <si>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</si>
  <si>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</si>
  <si>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</si>
  <si>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</si>
  <si>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</si>
  <si>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</si>
  <si>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</si>
  <si>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</si>
  <si>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</si>
  <si>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</si>
  <si>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</si>
  <si>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</si>
  <si>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</si>
  <si>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</si>
  <si>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</si>
  <si>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</si>
  <si>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</si>
  <si>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</si>
  <si>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</si>
  <si>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</si>
  <si>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</si>
  <si>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</si>
  <si>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</si>
  <si>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</si>
  <si>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</si>
  <si>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</si>
  <si>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</si>
  <si>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</si>
  <si>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</si>
  <si>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</si>
  <si>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</si>
  <si>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</si>
  <si>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</si>
  <si>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</si>
  <si>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</si>
  <si>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</si>
  <si>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</si>
  <si>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</si>
  <si>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</si>
  <si>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</si>
  <si>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</si>
  <si>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</si>
  <si>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</si>
  <si>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</si>
  <si>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</si>
  <si>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</si>
  <si>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</si>
  <si>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</si>
  <si>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</si>
  <si>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</si>
  <si>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</si>
  <si>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</si>
  <si>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</si>
  <si>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</si>
  <si>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</si>
  <si>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</si>
  <si>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</si>
  <si>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</si>
  <si>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</si>
  <si>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</si>
  <si>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</si>
  <si>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</si>
  <si>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</si>
  <si>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</si>
  <si>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</si>
  <si>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</si>
  <si>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</si>
  <si>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</si>
  <si>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</si>
  <si>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</si>
  <si>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</si>
  <si>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</si>
  <si>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</si>
  <si>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</si>
  <si>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</si>
  <si>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</si>
  <si>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</si>
  <si>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</si>
  <si>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</si>
  <si>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</si>
  <si>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</si>
  <si>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</si>
  <si>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</si>
  <si>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</si>
  <si>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</si>
  <si>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</si>
  <si>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</si>
  <si>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</si>
  <si>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</si>
  <si>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</si>
  <si>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</si>
  <si>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</si>
  <si>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</si>
  <si>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</si>
  <si>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</si>
  <si>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</si>
  <si>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</si>
  <si>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</si>
  <si>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</si>
  <si>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</si>
  <si>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</si>
  <si>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</si>
  <si>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</si>
  <si>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</si>
  <si>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</si>
  <si>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</si>
  <si>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</si>
  <si>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</si>
  <si>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</si>
  <si>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</si>
  <si>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</si>
  <si>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</si>
  <si>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</si>
  <si>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</si>
  <si>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</si>
  <si>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</si>
  <si>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</si>
  <si>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</si>
  <si>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</si>
  <si>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</si>
  <si>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</si>
  <si>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</si>
  <si>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</si>
  <si>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</si>
  <si>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</si>
  <si>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</si>
  <si>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</si>
  <si>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</si>
  <si>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</si>
  <si>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</si>
  <si>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</si>
  <si>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</si>
  <si>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</si>
  <si>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</si>
  <si>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</si>
  <si>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</si>
  <si>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</si>
  <si>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</si>
  <si>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</si>
  <si>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</si>
  <si>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</si>
  <si>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</si>
  <si>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</si>
  <si>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</si>
  <si>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</si>
  <si>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</si>
  <si>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</si>
  <si>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</si>
  <si>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</si>
  <si>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</si>
  <si>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</si>
  <si>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</si>
  <si>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</si>
  <si>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</si>
  <si>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</si>
  <si>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</si>
  <si>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</si>
  <si>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</si>
  <si>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</si>
  <si>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</si>
  <si>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</si>
  <si>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</si>
  <si>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</si>
  <si>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</si>
  <si>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</si>
  <si>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</si>
  <si>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</si>
  <si>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</si>
  <si>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</si>
  <si>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</si>
  <si>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</si>
  <si>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</si>
  <si>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</si>
  <si>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</si>
  <si>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</si>
  <si>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</si>
  <si>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</si>
  <si>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</si>
  <si>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</si>
  <si>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</si>
  <si>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</si>
  <si>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</si>
  <si>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</si>
  <si>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</si>
  <si>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</si>
  <si>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</si>
  <si>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</si>
  <si>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</si>
  <si>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</si>
  <si>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</si>
  <si>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</si>
  <si>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</si>
  <si>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</si>
  <si>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</si>
  <si>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</si>
  <si>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</si>
  <si>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</si>
  <si>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</si>
  <si>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</si>
  <si>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</si>
  <si>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</si>
  <si>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</si>
  <si>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</si>
  <si>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</si>
  <si>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</si>
  <si>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</si>
  <si>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</si>
  <si>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</si>
  <si>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</si>
  <si>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</si>
  <si>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</si>
  <si>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</si>
  <si>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</si>
  <si>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</si>
  <si>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</si>
  <si>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</si>
  <si>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</si>
  <si>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</si>
  <si>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</si>
  <si>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</si>
  <si>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</si>
  <si>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</si>
  <si>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</si>
  <si>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</si>
  <si>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</si>
  <si>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</si>
  <si>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</si>
  <si>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</si>
  <si>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</si>
  <si>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</si>
  <si>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</si>
  <si>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</si>
  <si>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</si>
  <si>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</si>
  <si>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</si>
  <si>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</si>
  <si>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</si>
  <si>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</si>
  <si>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</si>
  <si>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</si>
  <si>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</si>
  <si>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</si>
  <si>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</si>
  <si>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</si>
  <si>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</si>
  <si>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</si>
  <si>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</si>
  <si>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</si>
  <si>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</si>
  <si>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</si>
  <si>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</si>
  <si>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</si>
  <si>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</si>
  <si>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</si>
  <si>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</si>
  <si>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</si>
  <si>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</si>
  <si>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</si>
  <si>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</si>
  <si>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</si>
  <si>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</si>
  <si>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</si>
  <si>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</si>
  <si>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</si>
  <si>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</si>
  <si>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</si>
  <si>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</si>
  <si>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</si>
  <si>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</si>
  <si>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</si>
  <si>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</si>
  <si>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</si>
  <si>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</si>
  <si>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</si>
  <si>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</si>
  <si>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</si>
  <si>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</si>
  <si>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</si>
  <si>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</si>
  <si>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</si>
  <si>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</si>
  <si>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</si>
  <si>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</si>
  <si>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</si>
  <si>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</si>
  <si>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</si>
  <si>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</si>
  <si>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</si>
  <si>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</si>
  <si>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</si>
  <si>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</si>
  <si>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</si>
  <si>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</si>
  <si>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</si>
  <si>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</si>
  <si>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</si>
  <si>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</si>
  <si>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</si>
  <si>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</si>
  <si>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</si>
  <si>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</si>
  <si>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</si>
  <si>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</si>
  <si>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</si>
  <si>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</si>
  <si>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</si>
  <si>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</si>
  <si>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</si>
  <si>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</si>
  <si>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</si>
  <si>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</si>
  <si>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</si>
  <si>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</si>
  <si>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</si>
  <si>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</si>
  <si>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</si>
  <si>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</si>
  <si>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</si>
  <si>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</si>
  <si>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</si>
  <si>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</si>
  <si>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</si>
  <si>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</si>
  <si>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</si>
  <si>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</si>
  <si>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</si>
  <si>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</si>
  <si>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</si>
  <si>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</si>
  <si>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</si>
  <si>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</si>
  <si>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</si>
  <si>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</si>
  <si>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</si>
  <si>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</si>
  <si>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</si>
  <si>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</si>
  <si>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</si>
  <si>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</si>
  <si>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</si>
  <si>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</si>
  <si>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</si>
  <si>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</si>
  <si>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</si>
  <si>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</si>
  <si>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</si>
  <si>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</si>
  <si>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</si>
  <si>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</si>
  <si>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</si>
  <si>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</si>
  <si>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</si>
  <si>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</si>
  <si>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</si>
  <si>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</si>
  <si>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</si>
  <si>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</si>
  <si>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</si>
  <si>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</si>
  <si>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</si>
  <si>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</si>
  <si>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</si>
  <si>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</si>
  <si>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</si>
  <si>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</si>
  <si>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</si>
  <si>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</si>
  <si>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</si>
  <si>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</si>
  <si>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</si>
  <si>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</si>
  <si>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</si>
  <si>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</si>
  <si>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</si>
  <si>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</si>
  <si>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</si>
  <si>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</si>
  <si>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</si>
  <si>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</si>
  <si>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</si>
  <si>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</si>
  <si>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</si>
  <si>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</si>
  <si>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</si>
  <si>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</si>
  <si>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</si>
  <si>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</si>
  <si>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</si>
  <si>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</si>
  <si>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</si>
  <si>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</si>
  <si>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</si>
  <si>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</si>
  <si>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</si>
  <si>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</si>
  <si>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</si>
  <si>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</si>
  <si>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</si>
  <si>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</si>
  <si>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</si>
  <si>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</si>
  <si>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</si>
  <si>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</si>
  <si>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</si>
  <si>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</si>
  <si>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</si>
  <si>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</si>
  <si>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</si>
  <si>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</si>
  <si>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</si>
  <si>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</si>
  <si>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</si>
  <si>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</si>
  <si>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</si>
  <si>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</si>
  <si>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</si>
  <si>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</si>
  <si>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</si>
  <si>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</si>
  <si>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</si>
  <si>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</si>
  <si>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</si>
  <si>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</si>
  <si>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</si>
  <si>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</si>
  <si>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</si>
  <si>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</si>
  <si>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</si>
  <si>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</si>
  <si>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</si>
  <si>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</si>
  <si>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</si>
  <si>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</si>
  <si>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</si>
  <si>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</si>
  <si>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</si>
  <si>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</si>
  <si>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</si>
  <si>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</si>
  <si>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</si>
  <si>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</si>
  <si>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</si>
  <si>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</si>
  <si>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</si>
  <si>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</si>
  <si>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</si>
  <si>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</si>
  <si>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</si>
  <si>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</si>
  <si>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</si>
  <si>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</si>
  <si>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</si>
  <si>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</si>
  <si>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</si>
  <si>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</si>
  <si>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</si>
  <si>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</si>
  <si>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</si>
  <si>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</si>
  <si>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</si>
  <si>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</si>
  <si>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</si>
  <si>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</si>
  <si>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</si>
  <si>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</si>
  <si>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</si>
  <si>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</si>
  <si>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</si>
  <si>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</si>
  <si>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</si>
  <si>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</si>
  <si>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</si>
  <si>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</si>
  <si>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</si>
  <si>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</si>
  <si>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</si>
  <si>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</si>
  <si>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</si>
  <si>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</si>
  <si>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</si>
  <si>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</si>
  <si>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</si>
  <si>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</si>
  <si>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</si>
  <si>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</si>
  <si>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</si>
  <si>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</si>
  <si>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</si>
  <si>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</si>
  <si>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</si>
  <si>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</si>
  <si>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</si>
  <si>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</si>
  <si>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</si>
  <si>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</si>
  <si>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</si>
  <si>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</si>
  <si>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</si>
  <si>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</si>
  <si>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</si>
  <si>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</si>
  <si>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</si>
  <si>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</si>
  <si>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</si>
  <si>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</si>
  <si>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</si>
  <si>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</si>
  <si>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</si>
  <si>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</si>
  <si>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</si>
  <si>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</si>
  <si>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</si>
  <si>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</si>
  <si>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</si>
  <si>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</si>
  <si>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</si>
  <si>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</si>
  <si>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</si>
  <si>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</si>
  <si>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</si>
  <si>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</si>
  <si>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</si>
  <si>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</si>
  <si>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</si>
  <si>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</si>
  <si>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</si>
  <si>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</si>
  <si>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</si>
  <si>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</si>
  <si>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</si>
  <si>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</si>
  <si>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</si>
  <si>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</si>
  <si>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</si>
  <si>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</si>
  <si>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</si>
  <si>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</si>
  <si>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</si>
  <si>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</si>
  <si>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</si>
  <si>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</si>
  <si>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</si>
  <si>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</si>
  <si>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</si>
  <si>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</si>
  <si>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</si>
  <si>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</si>
  <si>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</si>
  <si>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</si>
  <si>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</si>
  <si>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</si>
  <si>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</si>
  <si>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</si>
  <si>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</si>
  <si>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</si>
  <si>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</si>
  <si>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</si>
  <si>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</si>
  <si>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</si>
  <si>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</si>
  <si>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</si>
  <si>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</si>
  <si>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</si>
  <si>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</si>
  <si>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</si>
  <si>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</si>
  <si>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</si>
  <si>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</si>
  <si>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</si>
  <si>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</si>
  <si>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</si>
  <si>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</si>
  <si>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</si>
  <si>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</si>
  <si>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</si>
  <si>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</si>
  <si>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</si>
  <si>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</si>
  <si>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</si>
  <si>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</si>
  <si>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</si>
  <si>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</si>
  <si>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</si>
  <si>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</si>
  <si>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</si>
  <si>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</si>
  <si>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</si>
  <si>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</si>
  <si>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</si>
  <si>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</si>
  <si>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</si>
  <si>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</si>
  <si>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</si>
  <si>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</si>
  <si>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</si>
  <si>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</si>
  <si>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</si>
  <si>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</si>
  <si>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</si>
  <si>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</si>
  <si>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</si>
  <si>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</si>
  <si>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</si>
  <si>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</si>
  <si>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</si>
  <si>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</si>
  <si>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</si>
  <si>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</si>
  <si>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</si>
  <si>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</si>
  <si>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</si>
  <si>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</si>
  <si>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</si>
  <si>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</si>
  <si>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</si>
  <si>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</si>
  <si>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</si>
  <si>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</si>
  <si>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</si>
  <si>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</si>
  <si>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</si>
  <si>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</si>
  <si>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</si>
  <si>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</si>
  <si>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</si>
  <si>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</si>
  <si>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</si>
  <si>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</si>
  <si>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</si>
  <si>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</si>
  <si>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</si>
  <si>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</si>
  <si>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</si>
  <si>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</si>
  <si>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</si>
  <si>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</si>
  <si>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</si>
  <si>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</si>
  <si>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</si>
  <si>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</si>
  <si>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</si>
  <si>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</si>
  <si>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</si>
  <si>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</si>
  <si>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</si>
  <si>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</si>
  <si>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</si>
  <si>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</si>
  <si>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</si>
  <si>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</si>
  <si>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</si>
  <si>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</si>
  <si>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</si>
  <si>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</si>
  <si>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</si>
  <si>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</si>
  <si>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</si>
  <si>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</si>
  <si>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</si>
  <si>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</si>
  <si>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</si>
  <si>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</si>
  <si>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</si>
  <si>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</si>
  <si>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</si>
  <si>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</si>
  <si>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</si>
  <si>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</si>
  <si>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</si>
  <si>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</si>
  <si>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</si>
  <si>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</si>
  <si>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</si>
  <si>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</si>
  <si>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</si>
  <si>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</si>
  <si>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</si>
  <si>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</si>
  <si>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</si>
  <si>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</si>
  <si>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</si>
  <si>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</si>
  <si>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</si>
  <si>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</si>
  <si>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</si>
  <si>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</si>
  <si>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</si>
  <si>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</si>
  <si>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</si>
  <si>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</si>
  <si>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</si>
  <si>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</si>
  <si>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</si>
  <si>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</si>
  <si>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</si>
  <si>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</si>
  <si>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</si>
  <si>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</si>
  <si>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</si>
  <si>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</si>
  <si>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</si>
  <si>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</si>
  <si>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</si>
  <si>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</si>
  <si>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</si>
  <si>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</si>
  <si>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</si>
  <si>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</si>
  <si>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</si>
  <si>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</si>
  <si>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</si>
  <si>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</si>
  <si>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</si>
  <si>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</si>
  <si>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</si>
  <si>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</si>
  <si>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</si>
  <si>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</si>
  <si>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</si>
  <si>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</si>
  <si>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</si>
  <si>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</si>
  <si>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</si>
  <si>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</si>
  <si>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</si>
  <si>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</si>
  <si>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</si>
  <si>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</si>
  <si>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</si>
  <si>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</si>
  <si>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</si>
  <si>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</si>
  <si>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</si>
  <si>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</si>
  <si>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</si>
  <si>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</si>
  <si>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</si>
  <si>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</si>
  <si>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</si>
  <si>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</si>
  <si>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</si>
  <si>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</si>
  <si>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</si>
  <si>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</si>
  <si>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</si>
  <si>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</si>
  <si>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</si>
  <si>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</si>
  <si>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</si>
  <si>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</si>
  <si>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</si>
  <si>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</si>
  <si>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</si>
  <si>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</si>
  <si>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</si>
  <si>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</si>
  <si>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</si>
  <si>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</si>
  <si>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</si>
  <si>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</si>
  <si>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</si>
  <si>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</si>
  <si>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</si>
  <si>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</si>
  <si>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</si>
  <si>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</si>
  <si>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</si>
  <si>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</si>
  <si>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</si>
  <si>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</si>
  <si>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</si>
  <si>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</si>
  <si>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</si>
  <si>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</si>
  <si>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</si>
  <si>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</si>
  <si>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</si>
  <si>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</si>
  <si>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</si>
  <si>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</si>
  <si>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</si>
  <si>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</si>
  <si>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</si>
  <si>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</si>
  <si>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</si>
  <si>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</si>
  <si>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</si>
  <si>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</si>
  <si>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</si>
  <si>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</si>
  <si>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</si>
  <si>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</si>
  <si>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</si>
  <si>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</si>
  <si>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</si>
  <si>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</si>
  <si>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</si>
  <si>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</si>
  <si>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</si>
  <si>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</si>
  <si>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</si>
  <si>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</si>
  <si>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</si>
  <si>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</si>
  <si>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</si>
  <si>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</si>
  <si>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</si>
  <si>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</si>
  <si>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</si>
  <si>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</si>
  <si>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</si>
  <si>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</si>
  <si>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</si>
  <si>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</si>
  <si>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</si>
  <si>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</si>
  <si>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</si>
  <si>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</si>
  <si>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</si>
  <si>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</si>
  <si>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</si>
  <si>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</si>
  <si>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</si>
  <si>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</si>
  <si>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</si>
  <si>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</si>
  <si>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</si>
  <si>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</si>
  <si>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</si>
  <si>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</si>
  <si>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</si>
  <si>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</si>
  <si>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</si>
  <si>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</si>
  <si>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</si>
  <si>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</si>
  <si>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</si>
  <si>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</si>
  <si>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</si>
  <si>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</si>
  <si>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</si>
  <si>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</si>
  <si>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</si>
  <si>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</si>
  <si>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</si>
  <si>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</si>
  <si>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</si>
  <si>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</si>
  <si>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</si>
  <si>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</si>
  <si>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</si>
  <si>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</si>
  <si>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</si>
  <si>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</si>
  <si>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</si>
  <si>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</si>
  <si>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</si>
  <si>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</si>
  <si>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</si>
  <si>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</si>
  <si>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</si>
  <si>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</si>
  <si>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</si>
  <si>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</si>
  <si>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</si>
  <si>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</si>
  <si>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</si>
  <si>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</si>
  <si>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</si>
  <si>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</si>
  <si>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</si>
  <si>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</si>
  <si>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</si>
  <si>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</si>
  <si>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</si>
  <si>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</si>
  <si>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</si>
  <si>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</si>
  <si>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</si>
  <si>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</si>
  <si>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</si>
  <si>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</si>
  <si>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</si>
  <si>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</si>
  <si>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</si>
  <si>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</si>
  <si>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</si>
  <si>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</si>
  <si>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</si>
  <si>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</si>
  <si>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</si>
  <si>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</si>
  <si>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</si>
  <si>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</si>
  <si>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</si>
  <si>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</si>
  <si>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</si>
  <si>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</si>
  <si>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</si>
  <si>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</si>
  <si>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</si>
  <si>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</si>
  <si>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</si>
  <si>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</si>
  <si>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</si>
  <si>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</si>
  <si>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</si>
  <si>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</si>
  <si>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</si>
  <si>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</si>
  <si>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</si>
  <si>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</si>
  <si>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</si>
  <si>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</si>
  <si>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</si>
  <si>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</si>
  <si>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</si>
  <si>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</si>
  <si>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</si>
  <si>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</si>
  <si>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</si>
  <si>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</si>
  <si>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</si>
  <si>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</si>
  <si>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</si>
  <si>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</si>
  <si>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</si>
  <si>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</si>
  <si>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</si>
  <si>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</si>
  <si>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</si>
  <si>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</si>
  <si>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</si>
  <si>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</si>
  <si>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</si>
  <si>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</si>
  <si>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</si>
  <si>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</si>
  <si>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</si>
  <si>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</si>
  <si>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</si>
  <si>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</si>
  <si>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</si>
  <si>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</si>
  <si>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</si>
  <si>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</si>
  <si>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</si>
  <si>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</si>
  <si>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</si>
  <si>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</si>
  <si>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</si>
  <si>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</si>
  <si>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</si>
  <si>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</si>
  <si>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</si>
  <si>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</si>
  <si>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</si>
  <si>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</si>
  <si>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</si>
  <si>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</si>
  <si>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</si>
  <si>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</si>
  <si>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</si>
  <si>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</si>
  <si>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</si>
  <si>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</si>
  <si>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</si>
  <si>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</si>
  <si>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</si>
  <si>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</si>
  <si>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</si>
  <si>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</si>
  <si>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</si>
  <si>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</si>
  <si>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</si>
  <si>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</si>
  <si>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</si>
  <si>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</si>
  <si>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</si>
  <si>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</si>
  <si>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</si>
  <si>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</si>
  <si>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</si>
  <si>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</si>
  <si>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</si>
  <si>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</si>
  <si>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</si>
  <si>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</si>
  <si>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</si>
  <si>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</si>
  <si>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</si>
  <si>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</si>
  <si>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</si>
  <si>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</si>
  <si>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</si>
  <si>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</si>
  <si>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</si>
  <si>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</si>
  <si>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</si>
  <si>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</si>
  <si>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</si>
  <si>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</si>
  <si>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</si>
  <si>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</si>
  <si>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</si>
  <si>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</si>
  <si>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</si>
  <si>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</si>
  <si>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</si>
  <si>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</si>
  <si>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</si>
  <si>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</si>
  <si>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</si>
  <si>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</si>
  <si>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</si>
  <si>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</si>
  <si>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</si>
  <si>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</si>
  <si>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</si>
  <si>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</si>
  <si>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</si>
  <si>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</si>
  <si>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</si>
  <si>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</si>
  <si>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</si>
  <si>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</si>
  <si>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</si>
  <si>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</si>
  <si>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</si>
  <si>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</si>
  <si>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</si>
  <si>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</si>
  <si>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</si>
  <si>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</si>
  <si>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</si>
  <si>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</si>
  <si>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</si>
  <si>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</si>
  <si>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</si>
  <si>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</si>
  <si>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</si>
  <si>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</si>
  <si>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</si>
  <si>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</si>
  <si>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</si>
  <si>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</si>
  <si>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</si>
  <si>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</si>
  <si>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</si>
  <si>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</si>
  <si>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</si>
  <si>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</si>
  <si>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</si>
  <si>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</si>
  <si>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</si>
  <si>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</si>
  <si>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</si>
  <si>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</si>
  <si>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</si>
  <si>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</si>
  <si>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</si>
  <si>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</si>
  <si>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</si>
  <si>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</si>
  <si>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</si>
  <si>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</si>
  <si>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</si>
  <si>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</si>
  <si>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</si>
  <si>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</si>
  <si>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</si>
  <si>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</si>
  <si>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</si>
  <si>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</si>
  <si>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</si>
  <si>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</si>
  <si>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</si>
  <si>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</si>
  <si>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</si>
  <si>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</si>
  <si>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</si>
  <si>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</si>
  <si>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</si>
  <si>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</si>
  <si>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</si>
  <si>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</si>
  <si>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</si>
  <si>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</si>
  <si>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</si>
  <si>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</si>
  <si>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</si>
  <si>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</si>
  <si>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</si>
  <si>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</si>
  <si>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</si>
  <si>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</si>
  <si>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</si>
  <si>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</si>
  <si>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</si>
  <si>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</si>
  <si>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</si>
  <si>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</si>
  <si>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</si>
  <si>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</si>
  <si>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</si>
  <si>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</si>
  <si>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</si>
  <si>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</si>
  <si>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</si>
  <si>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</si>
  <si>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</si>
  <si>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</si>
  <si>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</si>
  <si>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</si>
  <si>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</si>
  <si>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</si>
  <si>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</si>
  <si>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</si>
  <si>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</si>
  <si>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</si>
  <si>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</si>
  <si>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</si>
  <si>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</si>
  <si>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</si>
  <si>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</si>
  <si>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</si>
  <si>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</si>
  <si>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</si>
  <si>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</si>
  <si>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</si>
  <si>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</si>
  <si>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</si>
  <si>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</si>
  <si>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</si>
  <si>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</si>
  <si>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</si>
  <si>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</si>
  <si>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</si>
  <si>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</si>
  <si>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</si>
  <si>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</si>
  <si>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</si>
  <si>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</si>
  <si>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</si>
  <si>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</si>
  <si>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</si>
  <si>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</si>
  <si>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</si>
  <si>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</si>
  <si>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</si>
  <si>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</si>
  <si>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</si>
  <si>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</si>
  <si>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</si>
  <si>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</si>
  <si>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</si>
  <si>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</si>
  <si>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</si>
  <si>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</si>
  <si>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</si>
  <si>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</si>
  <si>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</si>
  <si>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</si>
  <si>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</si>
  <si>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</si>
  <si>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</si>
  <si>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</si>
  <si>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</si>
  <si>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</si>
  <si>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</si>
  <si>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</si>
  <si>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</si>
  <si>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</si>
  <si>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</si>
  <si>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</si>
  <si>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</si>
  <si>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</si>
  <si>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</si>
  <si>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</si>
  <si>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</si>
  <si>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</si>
  <si>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</si>
  <si>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</si>
  <si>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</si>
  <si>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</si>
  <si>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</si>
  <si>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</si>
  <si>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</si>
  <si>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</si>
  <si>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</si>
  <si>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</si>
  <si>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</si>
  <si>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</si>
  <si>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</si>
  <si>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</si>
  <si>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</si>
  <si>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</si>
  <si>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</si>
  <si>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</si>
  <si>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</si>
  <si>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</si>
  <si>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</si>
  <si>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</si>
  <si>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</si>
  <si>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</si>
  <si>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</si>
  <si>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</si>
  <si>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</si>
  <si>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</si>
  <si>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</si>
  <si>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</si>
  <si>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</si>
  <si>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</si>
  <si>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</si>
  <si>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</si>
  <si>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</si>
  <si>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</si>
  <si>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</si>
  <si>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</si>
  <si>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</si>
  <si>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</si>
  <si>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</si>
  <si>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</si>
  <si>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</si>
  <si>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</si>
  <si>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</si>
  <si>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</si>
  <si>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</si>
  <si>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</si>
  <si>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</si>
  <si>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</si>
  <si>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</si>
  <si>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</si>
  <si>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</si>
  <si>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</si>
  <si>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</si>
  <si>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</si>
  <si>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</si>
  <si>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</si>
  <si>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</si>
  <si>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</si>
  <si>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</si>
  <si>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</si>
  <si>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</si>
  <si>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</si>
  <si>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</si>
  <si>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</si>
  <si>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</si>
  <si>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</si>
  <si>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</si>
  <si>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</si>
  <si>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</si>
  <si>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</si>
  <si>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</si>
  <si>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</si>
  <si>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</si>
  <si>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</si>
  <si>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</si>
  <si>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</si>
  <si>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</si>
  <si>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</si>
  <si>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</si>
  <si>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</si>
  <si>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</si>
  <si>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</si>
  <si>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</si>
  <si>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</si>
  <si>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</si>
  <si>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</si>
  <si>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</si>
  <si>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</si>
  <si>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</si>
  <si>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</si>
  <si>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</si>
  <si>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</si>
  <si>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</si>
  <si>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</si>
  <si>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</si>
  <si>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</si>
  <si>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</si>
  <si>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</si>
  <si>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</si>
  <si>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</si>
  <si>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</si>
  <si>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</si>
  <si>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</si>
  <si>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</si>
  <si>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</si>
  <si>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</si>
  <si>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</si>
  <si>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</si>
  <si>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</si>
  <si>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</si>
  <si>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</si>
  <si>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</si>
  <si>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</si>
  <si>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</si>
  <si>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</si>
  <si>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</si>
  <si>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</si>
  <si>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</si>
  <si>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</si>
  <si>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</si>
  <si>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</si>
  <si>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</si>
  <si>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</si>
  <si>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</si>
  <si>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</si>
  <si>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</si>
  <si>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</si>
  <si>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</si>
  <si>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</si>
  <si>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</si>
  <si>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</si>
  <si>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</si>
  <si>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</si>
  <si>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</si>
  <si>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</si>
  <si>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</si>
  <si>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</si>
  <si>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</si>
  <si>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</si>
  <si>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</si>
  <si>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</si>
  <si>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</si>
  <si>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</si>
  <si>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</si>
  <si>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</si>
  <si>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</si>
  <si>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</si>
  <si>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</si>
  <si>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</si>
  <si>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</si>
  <si>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</si>
  <si>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</si>
  <si>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</si>
  <si>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</si>
  <si>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</si>
  <si>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</si>
  <si>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</si>
  <si>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</si>
  <si>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</si>
  <si>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</si>
  <si>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</si>
  <si>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</si>
  <si>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</si>
  <si>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</si>
  <si>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</si>
  <si>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</si>
  <si>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</si>
  <si>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</si>
  <si>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</si>
  <si>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</si>
  <si>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</si>
  <si>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</si>
  <si>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</si>
  <si>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</si>
  <si>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</si>
  <si>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</si>
  <si>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</si>
  <si>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</si>
  <si>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</si>
  <si>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</si>
  <si>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</si>
  <si>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</si>
  <si>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</si>
  <si>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</si>
  <si>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</si>
  <si>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</si>
  <si>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</si>
  <si>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</si>
  <si>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</si>
  <si>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</si>
  <si>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</si>
  <si>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</si>
  <si>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</si>
  <si>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</si>
  <si>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</si>
  <si>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</si>
  <si>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</si>
  <si>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</si>
  <si>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</si>
  <si>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</si>
  <si>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</si>
  <si>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</si>
  <si>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</si>
  <si>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</si>
  <si>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</si>
  <si>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</si>
  <si>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</si>
  <si>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</si>
  <si>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</si>
  <si>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</si>
  <si>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</si>
  <si>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</si>
  <si>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</si>
  <si>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</si>
  <si>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</si>
  <si>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</si>
  <si>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</si>
  <si>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</si>
  <si>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</si>
  <si>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</si>
  <si>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</si>
  <si>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</si>
  <si>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</si>
  <si>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</si>
  <si>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</si>
  <si>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</si>
  <si>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</si>
  <si>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</si>
  <si>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</si>
  <si>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</si>
  <si>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</si>
  <si>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</si>
  <si>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</si>
  <si>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</si>
  <si>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</si>
  <si>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</si>
  <si>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</si>
  <si>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</si>
  <si>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</si>
  <si>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</si>
  <si>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</si>
  <si>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</si>
  <si>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</si>
  <si>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</si>
  <si>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</si>
  <si>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</si>
  <si>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</si>
  <si>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</si>
  <si>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</si>
  <si>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</si>
  <si>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</si>
  <si>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</si>
  <si>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</si>
  <si>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</si>
  <si>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</si>
  <si>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</si>
  <si>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</si>
  <si>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</si>
  <si>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</si>
  <si>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</si>
  <si>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</si>
  <si>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</si>
  <si>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</si>
  <si>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</si>
  <si>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</si>
  <si>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</si>
  <si>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</si>
  <si>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</si>
  <si>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</si>
  <si>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</si>
  <si>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</si>
  <si>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</si>
  <si>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</si>
  <si>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</si>
  <si>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</si>
  <si>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</si>
  <si>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</si>
  <si>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</si>
  <si>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</si>
  <si>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</si>
  <si>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</si>
  <si>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</si>
  <si>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</si>
  <si>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</si>
  <si>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</si>
  <si>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</si>
  <si>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</si>
  <si>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</si>
  <si>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</si>
  <si>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</si>
  <si>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</si>
  <si>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</si>
  <si>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</si>
  <si>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</si>
  <si>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</si>
  <si>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</si>
  <si>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</si>
  <si>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</si>
  <si>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</si>
  <si>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</si>
  <si>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</si>
  <si>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</si>
  <si>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</si>
  <si>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</si>
  <si>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</si>
  <si>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</si>
  <si>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</si>
  <si>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</si>
  <si>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</si>
  <si>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</si>
  <si>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</si>
  <si>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</si>
  <si>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</si>
  <si>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</si>
  <si>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</si>
  <si>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</si>
  <si>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</si>
  <si>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</si>
  <si>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</si>
  <si>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</si>
  <si>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</si>
  <si>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</si>
  <si>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</si>
  <si>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</si>
  <si>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</si>
  <si>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</si>
  <si>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</si>
  <si>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</si>
  <si>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</si>
  <si>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</si>
  <si>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</si>
  <si>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</si>
  <si>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</si>
  <si>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</si>
  <si>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</si>
  <si>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</si>
  <si>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</si>
  <si>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</si>
  <si>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</si>
  <si>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</si>
  <si>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</si>
  <si>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</si>
  <si>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</si>
  <si>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</si>
  <si>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</si>
  <si>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</si>
  <si>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</si>
  <si>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</si>
  <si>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</si>
  <si>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</si>
  <si>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</si>
  <si>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</si>
  <si>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</si>
  <si>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</si>
  <si>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</si>
  <si>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</si>
  <si>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</si>
  <si>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</si>
  <si>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</si>
  <si>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</si>
  <si>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</si>
  <si>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</si>
  <si>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</si>
  <si>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</si>
  <si>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</si>
  <si>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</si>
  <si>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</si>
  <si>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</si>
  <si>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</si>
  <si>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</si>
  <si>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</si>
  <si>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</si>
  <si>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</si>
  <si>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</si>
  <si>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</si>
  <si>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</si>
  <si>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</si>
  <si>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</si>
  <si>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</si>
  <si>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</si>
  <si>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</si>
  <si>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</si>
  <si>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</si>
  <si>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</si>
  <si>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</si>
  <si>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</si>
  <si>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</si>
  <si>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</si>
  <si>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</si>
  <si>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</si>
  <si>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</si>
  <si>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</si>
  <si>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</si>
  <si>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</si>
  <si>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</si>
  <si>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</si>
  <si>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</si>
  <si>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</si>
  <si>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</si>
  <si>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</si>
  <si>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</si>
  <si>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</si>
  <si>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</si>
  <si>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</si>
  <si>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</si>
  <si>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</si>
  <si>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</si>
  <si>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</si>
  <si>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</si>
  <si>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</si>
  <si>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</si>
  <si>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</si>
  <si>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</si>
  <si>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</si>
  <si>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</si>
  <si>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</si>
  <si>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</si>
  <si>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</si>
  <si>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</si>
  <si>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</si>
  <si>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</si>
  <si>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</si>
  <si>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</si>
  <si>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</si>
  <si>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</si>
  <si>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</si>
  <si>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</si>
  <si>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</si>
  <si>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</si>
  <si>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</si>
  <si>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</si>
  <si>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</si>
  <si>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</si>
  <si>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</si>
  <si>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</si>
  <si>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</si>
  <si>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</si>
  <si>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</si>
  <si>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</si>
  <si>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</si>
  <si>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</si>
  <si>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</si>
  <si>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</si>
  <si>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</si>
  <si>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</si>
  <si>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</si>
  <si>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</si>
  <si>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</si>
  <si>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</si>
  <si>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</si>
  <si>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</si>
  <si>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</si>
  <si>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</si>
  <si>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</si>
  <si>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</si>
  <si>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</si>
  <si>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</si>
  <si>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</si>
  <si>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</si>
  <si>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</si>
  <si>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</si>
  <si>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</si>
  <si>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</si>
  <si>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</si>
  <si>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</si>
  <si>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</si>
  <si>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</si>
  <si>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</si>
  <si>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</si>
  <si>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</si>
  <si>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</si>
  <si>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</si>
  <si>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</si>
  <si>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</si>
  <si>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</si>
  <si>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</si>
  <si>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</si>
  <si>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</si>
  <si>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</si>
  <si>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</si>
  <si>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</si>
  <si>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</si>
  <si>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</si>
  <si>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</si>
  <si>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</si>
  <si>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</si>
  <si>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</si>
  <si>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</si>
  <si>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</si>
  <si>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</si>
  <si>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</si>
  <si>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</si>
  <si>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</si>
  <si>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</si>
  <si>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</si>
  <si>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</si>
  <si>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</si>
  <si>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</si>
  <si>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</si>
  <si>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</si>
  <si>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</si>
  <si>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</si>
  <si>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</si>
  <si>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</si>
  <si>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</si>
  <si>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</si>
  <si>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</si>
  <si>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</si>
  <si>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</si>
  <si>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</si>
  <si>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</si>
  <si>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</si>
  <si>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</si>
  <si>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</si>
  <si>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</si>
  <si>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</si>
  <si>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</si>
  <si>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</si>
  <si>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</si>
  <si>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</si>
  <si>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</si>
  <si>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</si>
  <si>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</si>
  <si>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</si>
  <si>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</si>
  <si>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</si>
  <si>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</si>
  <si>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</si>
  <si>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</si>
  <si>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</si>
  <si>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</si>
  <si>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</si>
  <si>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</si>
  <si>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</si>
  <si>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</si>
  <si>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</si>
  <si>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</si>
  <si>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</si>
  <si>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</si>
  <si>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</si>
  <si>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</si>
  <si>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</si>
  <si>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</si>
  <si>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</si>
  <si>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</si>
  <si>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</si>
  <si>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</si>
  <si>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</si>
  <si>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</si>
  <si>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</si>
  <si>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</si>
  <si>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</si>
  <si>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</si>
  <si>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</si>
  <si>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</si>
  <si>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</si>
  <si>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</si>
  <si>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</si>
  <si>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</si>
  <si>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</si>
  <si>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</si>
  <si>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</si>
  <si>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</si>
  <si>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</si>
  <si>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</si>
  <si>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</si>
  <si>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</si>
  <si>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</si>
  <si>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</si>
  <si>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</si>
  <si>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</si>
  <si>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</si>
  <si>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</si>
  <si>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</si>
  <si>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</si>
  <si>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</si>
  <si>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</si>
  <si>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</si>
  <si>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</si>
  <si>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</si>
  <si>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</si>
  <si>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</si>
  <si>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</si>
  <si>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</si>
  <si>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</si>
  <si>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</si>
  <si>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</si>
  <si>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</si>
  <si>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</si>
  <si>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</si>
  <si>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</si>
  <si>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</si>
  <si>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</si>
  <si>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</si>
  <si>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</si>
  <si>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</si>
  <si>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</si>
  <si>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</si>
  <si>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</si>
  <si>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</si>
  <si>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</si>
  <si>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</si>
  <si>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</si>
  <si>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</si>
  <si>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</si>
  <si>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</si>
  <si>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</si>
  <si>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</si>
  <si>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</si>
  <si>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</si>
  <si>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</si>
  <si>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</si>
  <si>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</si>
  <si>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</si>
  <si>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</si>
  <si>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</si>
  <si>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</si>
  <si>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</si>
  <si>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</si>
  <si>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</si>
  <si>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</si>
  <si>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</si>
  <si>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</si>
  <si>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</si>
  <si>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</si>
  <si>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</si>
  <si>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</si>
  <si>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</si>
  <si>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</si>
  <si>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</si>
  <si>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</si>
  <si>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</si>
  <si>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</si>
  <si>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</si>
  <si>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</si>
  <si>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</si>
  <si>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</si>
  <si>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</si>
  <si>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</si>
  <si>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</si>
  <si>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</si>
  <si>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</si>
  <si>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</si>
  <si>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</si>
  <si>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</si>
  <si>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</si>
  <si>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</si>
  <si>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</si>
  <si>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</si>
  <si>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</si>
  <si>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</si>
  <si>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</si>
  <si>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</si>
  <si>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</si>
  <si>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</si>
  <si>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</si>
  <si>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</si>
  <si>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</si>
  <si>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</si>
  <si>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</si>
  <si>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</si>
  <si>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</si>
  <si>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</si>
  <si>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</si>
  <si>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</si>
  <si>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</si>
  <si>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</si>
  <si>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</si>
  <si>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</si>
  <si>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</si>
  <si>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</si>
  <si>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</si>
  <si>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</si>
  <si>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</si>
  <si>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</si>
  <si>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</si>
  <si>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</si>
  <si>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</si>
  <si>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</si>
  <si>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</si>
  <si>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</si>
  <si>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</si>
  <si>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</si>
  <si>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</si>
  <si>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</si>
  <si>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</si>
  <si>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</si>
  <si>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</si>
  <si>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</si>
  <si>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</si>
  <si>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</si>
  <si>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</si>
  <si>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</si>
  <si>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</si>
  <si>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</si>
  <si>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</si>
  <si>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</si>
  <si>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</si>
  <si>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</si>
  <si>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</si>
  <si>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</si>
  <si>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</si>
  <si>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</si>
  <si>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</si>
  <si>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</si>
  <si>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</si>
  <si>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</si>
  <si>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</si>
  <si>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</si>
  <si>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</si>
  <si>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</si>
  <si>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</si>
  <si>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</si>
  <si>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</si>
  <si>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</si>
  <si>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</si>
  <si>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</si>
  <si>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</si>
  <si>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</si>
  <si>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</si>
  <si>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</si>
  <si>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</si>
  <si>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</si>
  <si>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</si>
  <si>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</si>
  <si>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</si>
  <si>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</si>
  <si>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</si>
  <si>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</si>
  <si>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</si>
  <si>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</si>
  <si>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</si>
  <si>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</si>
  <si>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</si>
  <si>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</si>
  <si>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</si>
  <si>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</si>
  <si>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</si>
  <si>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</si>
  <si>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</si>
  <si>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</si>
  <si>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</si>
  <si>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</si>
  <si>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</si>
  <si>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</si>
  <si>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</si>
  <si>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</si>
  <si>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</si>
  <si>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</si>
  <si>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</si>
  <si>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</si>
  <si>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</si>
  <si>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</si>
  <si>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</si>
  <si>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</si>
  <si>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</si>
  <si>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</si>
  <si>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</si>
  <si>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</si>
  <si>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</si>
  <si>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</si>
  <si>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</si>
  <si>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</si>
  <si>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</si>
  <si>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</si>
  <si>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</si>
  <si>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</si>
  <si>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</si>
  <si>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</si>
  <si>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</si>
  <si>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</si>
  <si>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</si>
  <si>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</si>
  <si>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</si>
  <si>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</si>
  <si>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</si>
  <si>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</si>
  <si>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</si>
  <si>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</si>
  <si>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</si>
  <si>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</si>
  <si>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</si>
  <si>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</si>
  <si>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</si>
  <si>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</si>
  <si>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</si>
  <si>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</si>
  <si>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</si>
  <si>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</si>
  <si>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</si>
  <si>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</si>
  <si>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</si>
  <si>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</si>
  <si>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</si>
  <si>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</si>
  <si>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</si>
  <si>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</si>
  <si>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</si>
  <si>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</si>
  <si>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</si>
  <si>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</si>
  <si>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</si>
  <si>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</si>
  <si>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</si>
  <si>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</si>
  <si>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</si>
  <si>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</si>
  <si>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</si>
  <si>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</si>
  <si>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</si>
  <si>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</si>
  <si>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</si>
  <si>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</si>
  <si>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</si>
  <si>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</si>
  <si>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</si>
  <si>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</si>
  <si>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</si>
  <si>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</si>
  <si>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</si>
  <si>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</si>
  <si>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</si>
  <si>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</si>
  <si>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</si>
  <si>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</si>
  <si>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</si>
  <si>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</si>
  <si>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</si>
  <si>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</si>
  <si>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</si>
  <si>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</si>
  <si>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</si>
  <si>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</si>
  <si>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</si>
  <si>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</si>
  <si>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</si>
  <si>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</si>
  <si>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</si>
  <si>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</si>
  <si>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</si>
  <si>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</si>
  <si>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</si>
  <si>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</si>
  <si>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</si>
  <si>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</si>
  <si>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</si>
  <si>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</si>
  <si>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</si>
  <si>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</si>
  <si>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</si>
  <si>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</si>
  <si>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</si>
  <si>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</si>
  <si>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</si>
  <si>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</si>
  <si>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</si>
  <si>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</si>
  <si>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</si>
  <si>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</si>
  <si>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</si>
  <si>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</si>
  <si>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</si>
  <si>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</si>
  <si>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</si>
  <si>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</si>
  <si>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</si>
  <si>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</si>
  <si>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</si>
  <si>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</si>
  <si>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</si>
  <si>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</si>
  <si>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</si>
  <si>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</si>
  <si>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</si>
  <si>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</si>
  <si>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</si>
  <si>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</si>
  <si>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</si>
  <si>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</si>
  <si>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</si>
  <si>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</si>
  <si>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</si>
  <si>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</si>
  <si>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</si>
  <si>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</si>
  <si>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</si>
  <si>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</si>
  <si>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</si>
  <si>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</si>
  <si>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</si>
  <si>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</si>
  <si>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</si>
  <si>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</si>
  <si>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</si>
  <si>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</si>
  <si>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</si>
  <si>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</si>
  <si>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</si>
  <si>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</si>
  <si>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</si>
  <si>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</si>
  <si>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</si>
  <si>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</si>
  <si>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</si>
  <si>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</si>
  <si>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</si>
  <si>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</si>
  <si>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</si>
  <si>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</si>
  <si>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</si>
  <si>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</si>
  <si>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</si>
  <si>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</si>
  <si>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</si>
  <si>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</si>
  <si>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</si>
  <si>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</si>
  <si>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</si>
  <si>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</si>
  <si>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</si>
  <si>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</si>
  <si>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</si>
  <si>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</si>
  <si>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</si>
  <si>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</si>
  <si>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</si>
  <si>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</si>
  <si>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</si>
  <si>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</si>
  <si>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</si>
  <si>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</si>
  <si>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</si>
  <si>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</si>
  <si>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</si>
  <si>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</si>
  <si>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</si>
  <si>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</si>
  <si>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</si>
  <si>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</si>
  <si>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</si>
  <si>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</si>
  <si>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</si>
  <si>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</si>
  <si>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</si>
  <si>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</si>
  <si>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</si>
  <si>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</si>
  <si>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</si>
  <si>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</si>
  <si>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</si>
  <si>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</si>
  <si>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</si>
  <si>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</si>
  <si>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</si>
  <si>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</si>
  <si>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</si>
  <si>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</si>
  <si>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</si>
  <si>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</si>
  <si>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</si>
  <si>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</si>
  <si>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</si>
  <si>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</si>
  <si>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</si>
  <si>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</si>
  <si>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</si>
  <si>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</si>
  <si>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</si>
  <si>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</si>
  <si>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</si>
  <si>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</si>
  <si>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</si>
  <si>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</si>
  <si>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</si>
  <si>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</si>
  <si>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</si>
  <si>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</si>
  <si>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</si>
  <si>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</si>
  <si>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</si>
  <si>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</si>
  <si>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</si>
  <si>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</si>
  <si>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</si>
  <si>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</si>
  <si>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</si>
  <si>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</si>
  <si>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</si>
  <si>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</si>
  <si>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</si>
  <si>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</si>
  <si>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</si>
  <si>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</si>
  <si>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</si>
  <si>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</si>
  <si>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</si>
  <si>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</si>
  <si>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</si>
  <si>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</si>
  <si>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</si>
  <si>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</si>
  <si>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</si>
  <si>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</si>
  <si>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</si>
  <si>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</si>
  <si>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</si>
  <si>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</si>
  <si>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</si>
  <si>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</si>
  <si>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</si>
  <si>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</si>
  <si>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</si>
  <si>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</si>
  <si>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</si>
  <si>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</si>
  <si>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</si>
  <si>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</si>
  <si>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</si>
  <si>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</si>
  <si>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</si>
  <si>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</si>
  <si>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</si>
  <si>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</si>
  <si>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</si>
  <si>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</si>
  <si>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</si>
  <si>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</si>
  <si>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</si>
  <si>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</si>
  <si>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</si>
  <si>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</si>
  <si>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</si>
  <si>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</si>
  <si>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</si>
  <si>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</si>
  <si>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</si>
  <si>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</si>
  <si>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</si>
  <si>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</si>
  <si>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</si>
  <si>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</si>
  <si>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</si>
  <si>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</si>
  <si>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</si>
  <si>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</si>
  <si>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</si>
  <si>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</si>
  <si>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</si>
  <si>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</si>
  <si>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</si>
  <si>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</si>
  <si>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</si>
  <si>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</si>
  <si>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</si>
  <si>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</si>
  <si>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</si>
  <si>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</si>
  <si>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</si>
  <si>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</si>
  <si>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</si>
  <si>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</si>
  <si>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</si>
  <si>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</si>
  <si>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</si>
  <si>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</si>
  <si>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</si>
  <si>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</si>
  <si>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</si>
  <si>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</si>
  <si>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</si>
  <si>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</si>
  <si>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</si>
  <si>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</si>
  <si>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</si>
  <si>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</si>
  <si>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</si>
  <si>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</si>
  <si>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</si>
  <si>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</si>
  <si>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</si>
  <si>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</si>
  <si>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</si>
  <si>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</si>
  <si>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</si>
  <si>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</si>
  <si>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</si>
  <si>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</si>
  <si>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</si>
  <si>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</si>
  <si>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</si>
  <si>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</si>
  <si>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</si>
  <si>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</si>
  <si>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</si>
  <si>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</si>
  <si>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</si>
  <si>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</si>
  <si>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</si>
  <si>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</si>
  <si>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</si>
  <si>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</si>
  <si>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</si>
  <si>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</si>
  <si>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</si>
  <si>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</si>
  <si>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</si>
  <si>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</si>
  <si>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</si>
  <si>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</si>
  <si>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</si>
  <si>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</si>
  <si>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</si>
  <si>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</si>
  <si>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</si>
  <si>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</si>
  <si>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</si>
  <si>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</si>
  <si>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</si>
  <si>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</si>
  <si>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</si>
  <si>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</si>
  <si>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</si>
  <si>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</si>
  <si>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</si>
  <si>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</si>
  <si>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</si>
  <si>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</si>
  <si>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</si>
  <si>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</si>
  <si>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</si>
  <si>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</si>
  <si>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</si>
  <si>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</si>
  <si>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</si>
  <si>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</si>
  <si>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</si>
  <si>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</si>
  <si>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</si>
  <si>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</si>
  <si>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</si>
  <si>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</si>
  <si>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</si>
  <si>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</si>
  <si>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</si>
  <si>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</si>
  <si>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</si>
  <si>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</si>
  <si>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</si>
  <si>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</si>
  <si>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</si>
  <si>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</si>
  <si>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</si>
  <si>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</si>
  <si>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</si>
  <si>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</si>
  <si>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</si>
  <si>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</si>
  <si>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</si>
  <si>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</si>
  <si>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</si>
  <si>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</si>
  <si>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</si>
  <si>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</si>
  <si>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</si>
  <si>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</si>
  <si>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</si>
  <si>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</si>
  <si>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</si>
  <si>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</si>
  <si>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</si>
  <si>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</si>
  <si>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</si>
  <si>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</si>
  <si>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</si>
  <si>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</si>
  <si>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</si>
  <si>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</si>
  <si>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</si>
  <si>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</si>
  <si>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</si>
  <si>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</si>
  <si>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</si>
  <si>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</si>
  <si>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</si>
  <si>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</si>
  <si>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</si>
  <si>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</si>
  <si>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</si>
  <si>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</si>
  <si>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</si>
  <si>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</si>
  <si>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</si>
  <si>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</si>
  <si>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</si>
  <si>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</si>
  <si>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</si>
  <si>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</si>
  <si>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</si>
  <si>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</si>
  <si>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</si>
  <si>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</si>
  <si>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</si>
  <si>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</si>
  <si>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</si>
  <si>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</si>
  <si>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</si>
  <si>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</si>
  <si>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</si>
  <si>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</si>
  <si>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</si>
  <si>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</si>
  <si>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</si>
  <si>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</si>
  <si>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</si>
  <si>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</si>
  <si>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</si>
  <si>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</si>
  <si>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</si>
  <si>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</si>
  <si>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</si>
  <si>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</si>
  <si>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</si>
  <si>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</si>
  <si>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</si>
  <si>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</si>
  <si>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</si>
  <si>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</si>
  <si>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</si>
  <si>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</si>
  <si>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</si>
  <si>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</si>
  <si>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</si>
  <si>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</si>
  <si>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</si>
  <si>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</si>
  <si>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</si>
  <si>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</si>
  <si>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</si>
  <si>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</si>
  <si>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</si>
  <si>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</si>
  <si>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</si>
  <si>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</si>
  <si>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</si>
  <si>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</si>
  <si>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</si>
  <si>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</si>
  <si>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</si>
  <si>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</si>
  <si>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</si>
  <si>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</si>
  <si>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</si>
  <si>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</si>
  <si>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</si>
  <si>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</si>
  <si>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</si>
  <si>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</si>
  <si>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</si>
  <si>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</si>
  <si>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</si>
  <si>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</si>
  <si>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</si>
  <si>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</si>
  <si>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</si>
  <si>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</si>
  <si>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</si>
  <si>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</si>
  <si>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</si>
  <si>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</si>
  <si>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</si>
  <si>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</si>
  <si>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</si>
  <si>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</si>
  <si>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</si>
  <si>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</si>
  <si>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</si>
  <si>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</si>
  <si>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</si>
  <si>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</si>
  <si>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</si>
  <si>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</si>
  <si>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</si>
  <si>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</si>
  <si>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</si>
  <si>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</si>
  <si>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</si>
  <si>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</si>
  <si>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</si>
  <si>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</si>
  <si>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</si>
  <si>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</si>
  <si>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</si>
  <si>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</si>
  <si>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</si>
  <si>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</si>
  <si>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</si>
  <si>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</si>
  <si>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</si>
  <si>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</si>
  <si>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</si>
  <si>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</si>
  <si>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</si>
  <si>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</si>
  <si>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</si>
  <si>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</si>
  <si>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</si>
  <si>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</si>
  <si>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</si>
  <si>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</si>
  <si>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</si>
  <si>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</si>
  <si>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</si>
  <si>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</si>
  <si>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</si>
  <si>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</si>
  <si>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</si>
  <si>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</si>
  <si>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</si>
  <si>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</si>
  <si>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</si>
  <si>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</si>
  <si>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</si>
  <si>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</si>
  <si>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</si>
  <si>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</si>
  <si>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</si>
  <si>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</si>
  <si>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</si>
  <si>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</si>
  <si>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</si>
  <si>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</si>
  <si>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</si>
  <si>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</si>
  <si>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</si>
  <si>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</si>
  <si>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</si>
  <si>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</si>
  <si>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</si>
  <si>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</si>
  <si>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</si>
  <si>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</si>
  <si>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</si>
  <si>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</si>
  <si>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</si>
  <si>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</si>
  <si>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</si>
  <si>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</si>
  <si>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</si>
  <si>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</si>
  <si>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</si>
  <si>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</si>
  <si>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</si>
  <si>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</si>
  <si>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</si>
  <si>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</si>
  <si>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</si>
  <si>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</si>
  <si>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</si>
  <si>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</si>
  <si>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</si>
  <si>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</si>
  <si>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</si>
  <si>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</si>
  <si>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</si>
  <si>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</si>
  <si>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</si>
  <si>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</si>
  <si>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</si>
  <si>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</si>
  <si>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</si>
  <si>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</si>
  <si>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</si>
  <si>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</si>
  <si>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</si>
  <si>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</si>
  <si>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</si>
  <si>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</si>
  <si>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</si>
  <si>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</si>
  <si>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</si>
  <si>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</si>
  <si>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</si>
  <si>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</si>
  <si>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</si>
  <si>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</si>
  <si>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</si>
  <si>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</si>
  <si>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</si>
  <si>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</si>
  <si>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</si>
  <si>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</si>
  <si>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</si>
  <si>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</si>
  <si>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</si>
  <si>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</si>
  <si>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</si>
  <si>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</si>
  <si>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</si>
  <si>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</si>
  <si>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</si>
  <si>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</si>
  <si>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</si>
  <si>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</si>
  <si>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</si>
  <si>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</si>
  <si>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</si>
  <si>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</si>
  <si>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</si>
  <si>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</si>
  <si>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</si>
  <si>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</si>
  <si>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</si>
  <si>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</si>
  <si>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</si>
  <si>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</si>
  <si>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</si>
  <si>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</si>
  <si>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</si>
  <si>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</si>
  <si>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</si>
  <si>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</si>
  <si>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</si>
  <si>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</si>
  <si>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</si>
  <si>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</si>
  <si>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</si>
  <si>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</si>
  <si>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</si>
  <si>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</si>
  <si>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</si>
  <si>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</si>
  <si>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</si>
  <si>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</si>
  <si>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</si>
  <si>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</si>
  <si>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</si>
  <si>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</si>
  <si>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</si>
  <si>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</si>
  <si>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</si>
  <si>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</si>
  <si>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</si>
  <si>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</si>
  <si>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</si>
  <si>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</si>
  <si>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</si>
  <si>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</si>
  <si>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</si>
  <si>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</si>
  <si>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</si>
  <si>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</si>
  <si>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</si>
  <si>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</si>
  <si>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</si>
  <si>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</si>
  <si>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</si>
  <si>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</si>
  <si>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</si>
  <si>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</si>
  <si>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</si>
  <si>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</si>
  <si>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</si>
  <si>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</si>
  <si>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</si>
  <si>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</si>
  <si>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</si>
  <si>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</si>
  <si>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</si>
  <si>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</si>
  <si>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</si>
  <si>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</si>
  <si>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</si>
  <si>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</si>
  <si>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</si>
  <si>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</si>
  <si>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</si>
  <si>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</si>
  <si>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</si>
  <si>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</si>
  <si>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</si>
  <si>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</si>
  <si>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</si>
  <si>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</si>
  <si>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</si>
  <si>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</si>
  <si>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</si>
  <si>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</si>
  <si>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</si>
  <si>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</si>
  <si>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</si>
  <si>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</si>
  <si>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</si>
  <si>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</si>
  <si>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</si>
  <si>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</si>
  <si>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</si>
  <si>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</si>
  <si>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</si>
  <si>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</si>
  <si>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</si>
  <si>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</si>
  <si>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</si>
  <si>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</si>
  <si>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</si>
  <si>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</si>
  <si>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</si>
  <si>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</si>
  <si>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</si>
  <si>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</si>
  <si>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</si>
  <si>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</si>
  <si>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</si>
  <si>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</si>
  <si>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</si>
  <si>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</si>
  <si>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</si>
  <si>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</si>
  <si>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</si>
  <si>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</si>
  <si>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</si>
  <si>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</si>
  <si>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</si>
  <si>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</si>
  <si>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</si>
  <si>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</si>
  <si>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</si>
  <si>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</si>
  <si>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</si>
  <si>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</si>
  <si>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</si>
  <si>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</si>
  <si>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</si>
  <si>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</si>
  <si>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</si>
  <si>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</si>
  <si>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</si>
  <si>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</si>
  <si>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</si>
  <si>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</si>
  <si>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</si>
  <si>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</si>
  <si>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</si>
  <si>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</si>
  <si>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</si>
  <si>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</si>
  <si>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</si>
  <si>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</si>
  <si>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</si>
  <si>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</si>
  <si>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</si>
  <si>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</si>
  <si>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</si>
  <si>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</si>
  <si>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</si>
  <si>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</si>
  <si>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</si>
  <si>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</si>
  <si>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</si>
  <si>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</si>
  <si>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</si>
  <si>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</si>
  <si>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</si>
  <si>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</si>
  <si>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</si>
  <si>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</si>
  <si>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</si>
  <si>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</si>
  <si>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</si>
  <si>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</si>
  <si>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</si>
  <si>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</si>
  <si>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</si>
  <si>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</si>
  <si>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</si>
  <si>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</si>
  <si>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</si>
  <si>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</si>
  <si>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</si>
  <si>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</si>
  <si>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</si>
  <si>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</si>
  <si>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</si>
  <si>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</si>
  <si>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</si>
  <si>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</si>
  <si>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</si>
  <si>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</si>
  <si>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</si>
  <si>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</si>
  <si>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</si>
  <si>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</si>
  <si>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</si>
  <si>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</si>
  <si>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</si>
  <si>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</si>
  <si>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</si>
  <si>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</si>
  <si>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</si>
  <si>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</si>
  <si>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</si>
  <si>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</si>
  <si>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</si>
  <si>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</si>
  <si>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</si>
  <si>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</si>
  <si>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</si>
  <si>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</si>
  <si>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</si>
  <si>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</si>
  <si>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</si>
  <si>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</si>
  <si>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</si>
  <si>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</si>
  <si>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</si>
  <si>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</si>
  <si>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</si>
  <si>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</si>
  <si>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</si>
  <si>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</si>
  <si>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</si>
  <si>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</si>
  <si>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</si>
  <si>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</si>
  <si>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</si>
  <si>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</si>
  <si>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</si>
  <si>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</si>
  <si>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</si>
  <si>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</si>
  <si>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</si>
  <si>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</si>
  <si>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</si>
  <si>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</si>
  <si>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</si>
  <si>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</si>
  <si>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</si>
  <si>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</si>
  <si>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</si>
  <si>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</si>
  <si>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</si>
  <si>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</si>
  <si>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</si>
  <si>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</si>
  <si>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</si>
  <si>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</si>
  <si>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</si>
  <si>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</si>
  <si>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</si>
  <si>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</si>
  <si>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</si>
  <si>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</si>
  <si>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</si>
  <si>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</si>
  <si>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</si>
  <si>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</si>
  <si>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</si>
  <si>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</si>
  <si>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</si>
  <si>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</si>
  <si>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</si>
  <si>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</si>
  <si>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</si>
  <si>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</si>
  <si>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</si>
  <si>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</si>
  <si>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</si>
  <si>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</si>
  <si>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</si>
  <si>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</si>
  <si>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</si>
  <si>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</si>
  <si>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</si>
  <si>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</si>
  <si>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</si>
  <si>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</si>
  <si>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</si>
  <si>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</si>
  <si>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</si>
  <si>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</si>
  <si>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</si>
  <si>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</si>
  <si>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</si>
  <si>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</si>
  <si>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</si>
  <si>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</si>
  <si>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</si>
  <si>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</si>
  <si>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</si>
  <si>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</si>
  <si>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</si>
  <si>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</si>
  <si>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</si>
  <si>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</si>
  <si>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</si>
  <si>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</si>
  <si>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</si>
  <si>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</si>
  <si>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</si>
  <si>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</si>
  <si>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</si>
  <si>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</si>
  <si>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</si>
  <si>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</si>
  <si>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</si>
  <si>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</si>
  <si>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</si>
  <si>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</si>
  <si>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</si>
  <si>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</si>
  <si>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</si>
  <si>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</si>
  <si>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</si>
  <si>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</si>
  <si>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</si>
  <si>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</si>
  <si>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</si>
  <si>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</si>
  <si>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</si>
  <si>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</si>
  <si>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</si>
  <si>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</si>
  <si>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</si>
  <si>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</si>
  <si>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</si>
  <si>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</si>
  <si>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</si>
  <si>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</si>
  <si>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</si>
  <si>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</si>
  <si>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</si>
  <si>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</si>
  <si>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</si>
  <si>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</si>
  <si>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</si>
  <si>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</si>
  <si>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</si>
  <si>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</si>
  <si>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</si>
  <si>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</si>
  <si>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</si>
  <si>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</si>
  <si>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</si>
  <si>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</si>
  <si>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</si>
  <si>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</si>
  <si>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</si>
  <si>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</si>
  <si>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</si>
  <si>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</si>
  <si>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</si>
  <si>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</si>
  <si>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</si>
  <si>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</si>
  <si>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</si>
  <si>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</si>
  <si>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</si>
  <si>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</si>
  <si>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</si>
  <si>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</si>
  <si>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</si>
  <si>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</si>
  <si>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</si>
  <si>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</si>
  <si>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</si>
  <si>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</si>
  <si>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</si>
  <si>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</si>
  <si>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</si>
  <si>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</si>
  <si>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</si>
  <si>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</si>
  <si>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</si>
  <si>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</si>
  <si>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</si>
  <si>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</si>
  <si>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</si>
  <si>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</si>
  <si>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</si>
  <si>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</si>
  <si>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</si>
  <si>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</si>
  <si>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</si>
  <si>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</si>
  <si>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</si>
  <si>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</si>
  <si>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</si>
  <si>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</si>
  <si>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</si>
  <si>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</si>
  <si>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</si>
  <si>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</si>
  <si>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</si>
  <si>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</si>
  <si>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</si>
  <si>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</si>
  <si>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</si>
  <si>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</si>
  <si>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</si>
  <si>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</si>
  <si>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</si>
  <si>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</si>
  <si>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</si>
  <si>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</si>
  <si>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</si>
  <si>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</si>
  <si>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</si>
  <si>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</si>
  <si>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</si>
  <si>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</si>
  <si>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</si>
  <si>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</si>
  <si>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</si>
  <si>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</si>
  <si>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</si>
  <si>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</si>
  <si>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</si>
  <si>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</si>
  <si>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</si>
  <si>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</si>
  <si>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</si>
  <si>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</si>
  <si>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</si>
  <si>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</si>
  <si>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</si>
  <si>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</si>
  <si>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</si>
  <si>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</si>
  <si>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</si>
  <si>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</si>
  <si>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</si>
  <si>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</si>
  <si>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</si>
  <si>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</si>
  <si>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</si>
  <si>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</si>
  <si>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</si>
  <si>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</si>
  <si>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</si>
  <si>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</si>
  <si>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</si>
  <si>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</si>
  <si>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</si>
  <si>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</si>
  <si>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</si>
  <si>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</si>
  <si>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</si>
  <si>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</si>
  <si>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</si>
  <si>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</si>
  <si>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</si>
  <si>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</si>
  <si>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</si>
  <si>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</si>
  <si>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</si>
  <si>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</si>
  <si>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</si>
  <si>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</si>
  <si>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</si>
  <si>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</si>
  <si>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</si>
  <si>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</si>
  <si>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</si>
  <si>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</si>
  <si>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</si>
  <si>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</si>
  <si>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</si>
  <si>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</si>
  <si>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</si>
  <si>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</si>
  <si>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</si>
  <si>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</si>
  <si>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</si>
  <si>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</si>
  <si>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</si>
  <si>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</si>
  <si>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</si>
  <si>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</si>
  <si>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</si>
  <si>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</si>
  <si>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</si>
  <si>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</si>
  <si>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</si>
  <si>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</si>
  <si>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</si>
  <si>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</si>
  <si>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</si>
  <si>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</si>
  <si>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</si>
  <si>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</si>
  <si>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</si>
  <si>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</si>
  <si>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</si>
  <si>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</si>
  <si>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</si>
  <si>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</si>
  <si>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</si>
  <si>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</si>
  <si>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</si>
  <si>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</si>
  <si>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</si>
  <si>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</si>
  <si>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</si>
  <si>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</si>
  <si>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</si>
  <si>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</si>
  <si>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</si>
  <si>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</si>
  <si>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</si>
  <si>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</si>
  <si>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</si>
  <si>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</si>
  <si>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</si>
  <si>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</si>
  <si>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</si>
  <si>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</si>
  <si>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</si>
  <si>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</si>
  <si>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</si>
  <si>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</si>
  <si>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</si>
  <si>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</si>
  <si>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</si>
  <si>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</si>
  <si>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</si>
  <si>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</si>
  <si>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</si>
  <si>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</si>
  <si>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</si>
  <si>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</si>
  <si>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</si>
  <si>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</si>
  <si>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</si>
  <si>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</si>
  <si>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</si>
  <si>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</si>
  <si>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</si>
  <si>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</si>
  <si>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</si>
  <si>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</si>
  <si>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</si>
  <si>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</si>
  <si>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</si>
  <si>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</si>
  <si>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</si>
  <si>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</si>
  <si>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</si>
  <si>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</si>
  <si>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</si>
  <si>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</si>
  <si>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</si>
  <si>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</si>
  <si>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</si>
  <si>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</si>
  <si>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</si>
  <si>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</si>
  <si>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</si>
  <si>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</si>
  <si>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</si>
  <si>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</si>
  <si>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</si>
  <si>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</si>
  <si>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</si>
  <si>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</si>
  <si>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</si>
  <si>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</si>
  <si>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</si>
  <si>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</si>
  <si>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</si>
  <si>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</si>
  <si>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</si>
  <si>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</si>
  <si>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</si>
  <si>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</si>
  <si>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</si>
  <si>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</si>
  <si>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</si>
  <si>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</si>
  <si>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</si>
  <si>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</si>
  <si>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</si>
  <si>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</si>
  <si>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</si>
  <si>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</si>
  <si>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</si>
  <si>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</si>
  <si>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</si>
  <si>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</si>
  <si>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</si>
  <si>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</si>
  <si>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</si>
  <si>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</si>
  <si>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</si>
  <si>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</si>
  <si>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</si>
  <si>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</si>
  <si>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</si>
  <si>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</si>
  <si>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</si>
  <si>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</si>
  <si>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</si>
  <si>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</si>
  <si>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</si>
  <si>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</si>
  <si>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</si>
  <si>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</si>
  <si>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</si>
  <si>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</si>
  <si>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</si>
  <si>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</si>
  <si>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</si>
  <si>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</si>
  <si>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</si>
  <si>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</si>
  <si>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</si>
  <si>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</si>
  <si>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</si>
  <si>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</si>
  <si>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</si>
  <si>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</si>
  <si>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</si>
  <si>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</si>
  <si>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</si>
  <si>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</si>
  <si>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</si>
  <si>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</si>
  <si>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</si>
  <si>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</si>
  <si>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</si>
  <si>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</si>
  <si>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</si>
  <si>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</si>
  <si>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</si>
  <si>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</si>
  <si>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</si>
  <si>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</si>
  <si>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</si>
  <si>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</si>
  <si>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</si>
  <si>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</si>
  <si>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</si>
  <si>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</si>
  <si>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</si>
  <si>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</si>
  <si>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</si>
  <si>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</si>
  <si>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</si>
  <si>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</si>
  <si>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</si>
  <si>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</si>
  <si>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</si>
  <si>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</si>
  <si>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</si>
  <si>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</si>
  <si>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</si>
  <si>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</si>
  <si>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</si>
  <si>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</si>
  <si>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</si>
  <si>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</si>
  <si>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</si>
  <si>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</si>
  <si>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</si>
  <si>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</si>
  <si>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</si>
  <si>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</si>
  <si>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</si>
  <si>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</si>
  <si>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</si>
  <si>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</si>
  <si>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</si>
  <si>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</si>
  <si>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</si>
  <si>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</si>
  <si>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</si>
  <si>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</si>
  <si>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</si>
  <si>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</si>
  <si>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</si>
  <si>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</si>
  <si>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</si>
  <si>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</si>
  <si>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</si>
  <si>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</si>
  <si>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</si>
  <si>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</si>
  <si>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</si>
  <si>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</si>
  <si>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</si>
  <si>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</si>
  <si>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</si>
  <si>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</si>
  <si>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</si>
  <si>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</si>
  <si>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</si>
  <si>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</si>
  <si>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</si>
  <si>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</si>
  <si>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</si>
  <si>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</si>
  <si>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</si>
  <si>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</si>
  <si>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</si>
  <si>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</si>
  <si>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</si>
  <si>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</si>
  <si>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</si>
  <si>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</si>
  <si>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</si>
  <si>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</si>
  <si>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</si>
  <si>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</si>
  <si>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</si>
  <si>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</si>
  <si>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</si>
  <si>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</si>
  <si>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</si>
  <si>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</si>
  <si>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</si>
  <si>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</si>
  <si>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</si>
  <si>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</si>
  <si>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</si>
  <si>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</si>
  <si>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</si>
  <si>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</si>
  <si>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</si>
  <si>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</si>
  <si>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</si>
  <si>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</si>
  <si>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</si>
  <si>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</si>
  <si>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</si>
  <si>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</si>
  <si>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</si>
  <si>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</si>
  <si>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</si>
  <si>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</si>
  <si>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</si>
  <si>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</si>
  <si>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</si>
  <si>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</si>
  <si>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</si>
  <si>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</si>
  <si>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</si>
  <si>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</si>
  <si>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</si>
  <si>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</si>
  <si>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</si>
  <si>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</si>
  <si>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</si>
  <si>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</si>
  <si>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</si>
  <si>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</si>
  <si>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</si>
  <si>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</si>
  <si>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</si>
  <si>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</si>
  <si>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</si>
  <si>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</si>
  <si>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</si>
  <si>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</si>
  <si>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</si>
  <si>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</si>
  <si>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</si>
  <si>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</si>
  <si>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</si>
  <si>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</si>
  <si>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</si>
  <si>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</si>
  <si>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</si>
  <si>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</si>
  <si>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</si>
  <si>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</si>
  <si>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</si>
  <si>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</si>
  <si>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</si>
  <si>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</si>
  <si>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</si>
  <si>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</si>
  <si>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</si>
  <si>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</si>
  <si>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</si>
  <si>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</si>
  <si>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</si>
  <si>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</si>
  <si>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</si>
  <si>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</si>
  <si>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</si>
  <si>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</si>
  <si>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</si>
  <si>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</si>
  <si>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</si>
  <si>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</si>
  <si>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</si>
  <si>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</si>
  <si>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</si>
  <si>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</si>
  <si>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</si>
  <si>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</si>
  <si>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</si>
  <si>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</si>
  <si>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</si>
  <si>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</si>
  <si>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</si>
  <si>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</si>
  <si>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</si>
  <si>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</si>
  <si>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</si>
  <si>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</si>
  <si>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</si>
  <si>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</si>
  <si>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</si>
  <si>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</si>
  <si>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</si>
  <si>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</si>
  <si>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</si>
  <si>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</si>
  <si>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</si>
  <si>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</si>
  <si>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</si>
  <si>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</si>
  <si>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</si>
  <si>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</si>
  <si>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</si>
  <si>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</si>
  <si>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</si>
  <si>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</si>
  <si>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</si>
  <si>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</si>
  <si>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</si>
  <si>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</si>
  <si>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</si>
  <si>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</si>
  <si>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</si>
  <si>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</si>
  <si>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</si>
  <si>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</si>
  <si>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</si>
  <si>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</si>
  <si>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</si>
  <si>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</si>
  <si>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</si>
  <si>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</si>
  <si>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</si>
  <si>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</si>
  <si>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</si>
  <si>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</si>
  <si>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</si>
  <si>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</si>
  <si>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</si>
  <si>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</si>
  <si>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</si>
  <si>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</si>
  <si>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</si>
  <si>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</si>
  <si>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</si>
  <si>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</si>
  <si>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</si>
  <si>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</si>
  <si>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</si>
  <si>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</si>
  <si>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</si>
  <si>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</si>
  <si>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</si>
  <si>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</si>
  <si>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</si>
  <si>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</si>
  <si>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</si>
  <si>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</si>
  <si>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</si>
  <si>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</si>
  <si>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</si>
  <si>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</si>
  <si>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</si>
  <si>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</si>
  <si>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</si>
  <si>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</si>
  <si>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</si>
  <si>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</si>
  <si>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</si>
  <si>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</si>
  <si>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</si>
  <si>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</si>
  <si>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</si>
  <si>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</si>
  <si>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</si>
  <si>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</si>
  <si>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</si>
  <si>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</si>
  <si>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</si>
  <si>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</si>
  <si>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</si>
  <si>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</si>
  <si>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</si>
  <si>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</si>
  <si>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</si>
  <si>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</si>
  <si>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</si>
  <si>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</si>
  <si>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</si>
  <si>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</si>
  <si>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</si>
  <si>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</si>
  <si>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</si>
  <si>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</si>
  <si>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</si>
  <si>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</si>
  <si>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</si>
  <si>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</si>
  <si>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</si>
  <si>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</si>
  <si>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</si>
  <si>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</si>
  <si>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</si>
  <si>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</si>
  <si>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</si>
  <si>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</si>
  <si>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</si>
  <si>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</si>
  <si>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</si>
  <si>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</si>
  <si>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</si>
  <si>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</si>
  <si>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</si>
  <si>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</si>
  <si>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</si>
  <si>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</si>
  <si>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</si>
  <si>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</si>
  <si>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</si>
  <si>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</si>
  <si>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</si>
  <si>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</si>
  <si>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</si>
  <si>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</si>
  <si>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</si>
  <si>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</si>
  <si>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</si>
  <si>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</si>
  <si>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</si>
  <si>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</si>
  <si>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</si>
  <si>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</si>
  <si>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</si>
  <si>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</si>
  <si>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</si>
  <si>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</si>
  <si>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</si>
  <si>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</si>
  <si>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</si>
  <si>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</si>
  <si>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</si>
  <si>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</si>
  <si>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</si>
  <si>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</si>
  <si>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</si>
  <si>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</si>
  <si>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</si>
  <si>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</si>
  <si>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</si>
  <si>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</si>
  <si>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</si>
  <si>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</si>
  <si>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</si>
  <si>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</si>
  <si>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</si>
  <si>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</si>
  <si>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</si>
  <si>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</si>
  <si>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</si>
  <si>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</si>
  <si>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</si>
  <si>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</si>
  <si>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</si>
  <si>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</si>
  <si>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</si>
  <si>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</si>
  <si>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</si>
  <si>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</si>
  <si>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</si>
  <si>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</si>
  <si>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</si>
  <si>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</si>
  <si>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</si>
  <si>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</si>
  <si>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</si>
  <si>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</si>
  <si>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</si>
  <si>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</si>
  <si>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</si>
  <si>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</si>
  <si>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</si>
  <si>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</si>
  <si>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</si>
  <si>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</si>
  <si>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</si>
  <si>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</si>
  <si>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</si>
  <si>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</si>
  <si>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</si>
  <si>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</si>
  <si>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</si>
  <si>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</si>
  <si>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</si>
  <si>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</si>
  <si>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</si>
  <si>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</si>
  <si>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</si>
  <si>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</si>
  <si>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</si>
  <si>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</si>
  <si>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</si>
  <si>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</si>
  <si>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</si>
  <si>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</si>
  <si>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</si>
  <si>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</si>
  <si>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</si>
  <si>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</si>
  <si>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</si>
  <si>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</si>
  <si>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</si>
  <si>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</si>
  <si>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</si>
  <si>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</si>
  <si>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</si>
  <si>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</si>
  <si>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</si>
  <si>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</si>
  <si>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</si>
  <si>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</si>
  <si>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</si>
  <si>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</si>
  <si>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</si>
  <si>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</si>
  <si>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</si>
  <si>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</si>
  <si>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</si>
  <si>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</si>
  <si>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</si>
  <si>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</si>
  <si>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</si>
  <si>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</si>
  <si>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</si>
  <si>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</si>
  <si>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</si>
  <si>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</si>
  <si>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</si>
  <si>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</si>
  <si>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</si>
  <si>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</si>
  <si>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</si>
  <si>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</si>
  <si>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</si>
  <si>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</si>
  <si>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</si>
  <si>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</si>
  <si>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</si>
  <si>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</si>
  <si>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</si>
  <si>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</si>
  <si>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</si>
  <si>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</si>
  <si>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</si>
  <si>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</si>
  <si>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</si>
  <si>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</si>
  <si>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</si>
  <si>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</si>
  <si>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</si>
  <si>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</si>
  <si>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</si>
  <si>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</si>
  <si>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</si>
  <si>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</si>
  <si>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</si>
  <si>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</si>
  <si>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</si>
  <si>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</si>
  <si>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</si>
  <si>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</si>
  <si>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</si>
  <si>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</si>
  <si>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</si>
  <si>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</si>
  <si>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</si>
  <si>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</si>
  <si>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</si>
  <si>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</si>
  <si>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</si>
  <si>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</si>
  <si>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</si>
  <si>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</si>
  <si>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</si>
  <si>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</si>
  <si>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</si>
  <si>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</si>
  <si>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</si>
  <si>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</si>
  <si>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</si>
  <si>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</si>
  <si>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</si>
  <si>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</si>
  <si>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</si>
  <si>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</si>
  <si>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</si>
  <si>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</si>
  <si>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</si>
  <si>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</si>
  <si>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</si>
  <si>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</si>
  <si>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</si>
  <si>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</si>
  <si>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</si>
  <si>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</si>
  <si>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</si>
  <si>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</si>
  <si>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</si>
  <si>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</si>
  <si>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</si>
  <si>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</si>
  <si>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</si>
  <si>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</si>
  <si>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</si>
  <si>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</si>
  <si>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</si>
  <si>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</si>
  <si>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</si>
  <si>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</si>
  <si>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</si>
  <si>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</si>
  <si>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</si>
  <si>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</si>
  <si>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</si>
  <si>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</si>
  <si>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</si>
  <si>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</si>
  <si>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</si>
  <si>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</si>
  <si>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</si>
  <si>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</si>
  <si>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</si>
  <si>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</si>
  <si>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</si>
  <si>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</si>
  <si>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</si>
  <si>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</si>
  <si>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</si>
  <si>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</si>
  <si>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</si>
  <si>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</si>
  <si>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</si>
  <si>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</si>
  <si>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</si>
  <si>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</si>
  <si>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</si>
  <si>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</si>
  <si>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</si>
  <si>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</si>
  <si>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</si>
  <si>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</si>
  <si>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</si>
  <si>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</si>
  <si>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</si>
  <si>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</si>
  <si>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</si>
  <si>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</si>
  <si>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</si>
  <si>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</si>
  <si>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</si>
  <si>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</si>
  <si>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</si>
  <si>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</si>
  <si>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</si>
  <si>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</si>
  <si>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</si>
  <si>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</si>
  <si>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</si>
  <si>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</si>
  <si>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</si>
  <si>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</si>
  <si>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</si>
  <si>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</si>
  <si>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</si>
  <si>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</si>
  <si>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</si>
  <si>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</si>
  <si>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</si>
  <si>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</si>
  <si>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</si>
  <si>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</si>
  <si>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</si>
  <si>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</si>
  <si>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</si>
  <si>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</si>
  <si>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</si>
  <si>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</si>
  <si>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</si>
  <si>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</si>
  <si>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</si>
  <si>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</si>
  <si>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</si>
  <si>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</si>
  <si>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</si>
  <si>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</si>
  <si>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</si>
  <si>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</si>
  <si>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</si>
  <si>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</si>
  <si>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</si>
  <si>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</si>
  <si>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</si>
  <si>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</si>
  <si>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</si>
  <si>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</si>
  <si>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</si>
  <si>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</si>
  <si>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</si>
  <si>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</si>
  <si>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</si>
  <si>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</si>
  <si>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</si>
  <si>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</si>
  <si>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</si>
  <si>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</si>
  <si>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</si>
  <si>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</si>
  <si>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</si>
  <si>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</si>
  <si>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</si>
  <si>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</si>
  <si>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</si>
  <si>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</si>
  <si>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</si>
  <si>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</si>
  <si>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</si>
  <si>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</si>
  <si>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</si>
  <si>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</si>
  <si>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</si>
  <si>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</si>
  <si>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</si>
  <si>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</si>
  <si>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</si>
  <si>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</si>
  <si>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</si>
  <si>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</si>
  <si>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</si>
  <si>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</si>
  <si>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</si>
  <si>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</si>
  <si>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</si>
  <si>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</si>
  <si>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</si>
  <si>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</si>
  <si>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</si>
  <si>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</si>
  <si>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</si>
  <si>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</si>
  <si>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</si>
  <si>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</si>
  <si>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</si>
  <si>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</si>
  <si>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</si>
  <si>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</si>
  <si>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</si>
  <si>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</si>
  <si>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</si>
  <si>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</si>
  <si>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</si>
  <si>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</si>
  <si>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</si>
  <si>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</si>
  <si>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</si>
  <si>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</si>
  <si>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</si>
  <si>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</si>
  <si>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</si>
  <si>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</si>
  <si>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</si>
  <si>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</si>
  <si>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</si>
  <si>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</si>
  <si>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</si>
  <si>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</si>
  <si>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</si>
  <si>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</si>
  <si>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</si>
  <si>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</si>
  <si>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</si>
  <si>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</si>
  <si>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</si>
  <si>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</si>
  <si>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</si>
  <si>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</si>
  <si>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</si>
  <si>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</si>
  <si>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</si>
  <si>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</si>
  <si>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</si>
  <si>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</si>
  <si>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</si>
  <si>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</si>
  <si>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</si>
  <si>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</si>
  <si>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</si>
  <si>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</si>
  <si>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</si>
  <si>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</si>
  <si>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</si>
  <si>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</si>
  <si>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</si>
  <si>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</si>
  <si>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</si>
  <si>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</si>
  <si>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</si>
  <si>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</si>
  <si>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</si>
  <si>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</si>
  <si>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</si>
  <si>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</si>
  <si>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</si>
  <si>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</si>
  <si>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</si>
  <si>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</si>
  <si>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</si>
  <si>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</si>
  <si>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</si>
  <si>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</si>
  <si>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</si>
  <si>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</si>
  <si>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</si>
  <si>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</si>
  <si>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</si>
  <si>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</si>
  <si>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</si>
  <si>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</si>
  <si>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</si>
  <si>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</si>
  <si>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</si>
  <si>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</si>
  <si>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</si>
  <si>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</si>
  <si>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</si>
  <si>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</si>
  <si>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</si>
  <si>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</si>
  <si>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</si>
  <si>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</si>
  <si>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</si>
  <si>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</si>
  <si>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</si>
  <si>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</si>
  <si>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</si>
  <si>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</si>
  <si>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</si>
  <si>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</si>
  <si>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</si>
  <si>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</si>
  <si>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</si>
  <si>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</si>
  <si>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</si>
  <si>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</si>
  <si>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</si>
  <si>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</si>
  <si>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</si>
  <si>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</si>
  <si>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</si>
  <si>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</si>
  <si>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</si>
  <si>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</si>
  <si>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</si>
  <si>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</si>
  <si>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</si>
  <si>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</si>
  <si>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</si>
  <si>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</si>
  <si>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</si>
  <si>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</si>
  <si>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</si>
  <si>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</si>
  <si>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</si>
  <si>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</si>
  <si>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</si>
  <si>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</si>
  <si>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</si>
  <si>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</si>
  <si>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</si>
  <si>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</si>
  <si>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</si>
  <si>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</si>
  <si>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</si>
  <si>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</si>
  <si>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</si>
  <si>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</si>
  <si>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</si>
  <si>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</si>
  <si>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</si>
  <si>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</si>
  <si>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</si>
  <si>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</si>
  <si>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</si>
  <si>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</si>
  <si>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</si>
  <si>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</si>
  <si>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</si>
  <si>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</si>
  <si>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</si>
  <si>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</si>
  <si>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</si>
  <si>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</si>
  <si>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</si>
  <si>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</si>
  <si>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</si>
  <si>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</si>
  <si>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</si>
  <si>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</si>
  <si>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</si>
  <si>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</si>
  <si>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</si>
  <si>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</si>
  <si>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</si>
  <si>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</si>
  <si>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</si>
  <si>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</si>
  <si>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</si>
  <si>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</si>
  <si>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</si>
  <si>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</si>
  <si>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</si>
  <si>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</si>
  <si>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</si>
  <si>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</si>
  <si>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</si>
  <si>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</si>
  <si>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</si>
  <si>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</si>
  <si>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</si>
  <si>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</si>
  <si>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</si>
  <si>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</si>
  <si>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</si>
  <si>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</si>
  <si>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</si>
  <si>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</si>
  <si>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</si>
  <si>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</si>
  <si>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</si>
  <si>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</si>
  <si>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</si>
  <si>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</si>
  <si>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</si>
  <si>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</si>
  <si>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</si>
  <si>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</si>
  <si>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</si>
  <si>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</si>
  <si>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</si>
  <si>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</si>
  <si>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</si>
  <si>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</si>
  <si>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</si>
  <si>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</si>
  <si>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</si>
  <si>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</si>
  <si>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</si>
  <si>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</si>
  <si>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</si>
  <si>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</si>
  <si>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</si>
  <si>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</si>
  <si>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</si>
  <si>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</si>
  <si>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</si>
  <si>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</si>
  <si>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</si>
  <si>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</si>
  <si>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</si>
  <si>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</si>
  <si>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</si>
  <si>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</si>
  <si>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</si>
  <si>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</si>
  <si>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</si>
  <si>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</si>
  <si>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</si>
  <si>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</si>
  <si>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</si>
  <si>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</si>
  <si>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</si>
  <si>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</si>
  <si>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</si>
  <si>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</si>
  <si>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</si>
  <si>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</si>
  <si>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</si>
  <si>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</si>
  <si>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</si>
  <si>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</si>
  <si>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</si>
  <si>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</si>
  <si>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</si>
  <si>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</si>
  <si>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</si>
  <si>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</si>
  <si>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</si>
  <si>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</si>
  <si>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</si>
  <si>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</si>
  <si>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</si>
  <si>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</si>
  <si>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</si>
  <si>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</si>
  <si>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</si>
  <si>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</si>
  <si>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</si>
  <si>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</si>
  <si>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</si>
  <si>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</si>
  <si>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</si>
  <si>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</si>
  <si>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</si>
  <si>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</si>
  <si>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</si>
  <si>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</si>
  <si>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</si>
  <si>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</si>
  <si>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</si>
  <si>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</si>
  <si>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</si>
  <si>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</si>
  <si>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</si>
  <si>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</si>
  <si>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</si>
  <si>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</si>
  <si>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</si>
  <si>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</si>
  <si>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</si>
  <si>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</si>
  <si>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</si>
  <si>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</si>
  <si>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</si>
  <si>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</si>
  <si>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</si>
  <si>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</si>
  <si>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</si>
  <si>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</si>
  <si>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</si>
  <si>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</si>
  <si>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</si>
  <si>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</si>
  <si>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</si>
  <si>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</si>
  <si>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</si>
  <si>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</si>
  <si>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</si>
  <si>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</si>
  <si>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</si>
  <si>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</si>
  <si>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</si>
  <si>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</si>
  <si>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</si>
  <si>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</si>
  <si>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</si>
  <si>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</si>
  <si>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</si>
  <si>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</si>
  <si>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</si>
  <si>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</si>
  <si>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</si>
  <si>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</si>
  <si>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</si>
  <si>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</si>
  <si>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</si>
  <si>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</si>
  <si>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</si>
  <si>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</si>
  <si>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</si>
  <si>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</si>
  <si>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</si>
  <si>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</si>
  <si>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</si>
  <si>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</si>
  <si>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</si>
  <si>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</si>
  <si>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</si>
  <si>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</si>
  <si>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</si>
  <si>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</si>
  <si>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</si>
  <si>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</si>
  <si>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</si>
  <si>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</si>
  <si>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</si>
  <si>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</si>
  <si>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</si>
  <si>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</si>
  <si>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</si>
  <si>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</si>
  <si>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</si>
  <si>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</si>
  <si>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</si>
  <si>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</si>
  <si>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</si>
  <si>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</si>
  <si>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</si>
  <si>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</si>
  <si>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</si>
  <si>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</si>
  <si>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</si>
  <si>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</si>
  <si>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</si>
  <si>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</si>
  <si>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</si>
  <si>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</si>
  <si>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</si>
  <si>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</si>
  <si>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</si>
  <si>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</si>
  <si>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</si>
  <si>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</si>
  <si>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</si>
  <si>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</si>
  <si>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</si>
  <si>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</si>
  <si>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</si>
  <si>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</si>
  <si>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</si>
  <si>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</si>
  <si>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</si>
  <si>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</si>
  <si>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</si>
  <si>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</si>
  <si>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</si>
  <si>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</si>
  <si>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</si>
  <si>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</si>
  <si>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</si>
  <si>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</si>
  <si>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</si>
  <si>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</si>
  <si>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</si>
  <si>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</si>
  <si>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</si>
  <si>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</si>
  <si>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</si>
  <si>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</si>
  <si>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</si>
  <si>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</si>
  <si>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</si>
  <si>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</si>
  <si>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</si>
  <si>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</si>
  <si>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</si>
  <si>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</si>
  <si>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</si>
  <si>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</si>
  <si>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</si>
  <si>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</si>
  <si>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</si>
  <si>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</si>
  <si>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</si>
  <si>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</si>
  <si>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</si>
  <si>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</si>
  <si>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</si>
  <si>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</si>
  <si>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</si>
  <si>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</si>
  <si>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</si>
  <si>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</si>
  <si>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</si>
  <si>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</si>
  <si>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</si>
  <si>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</si>
  <si>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</si>
  <si>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</si>
  <si>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</si>
  <si>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</si>
  <si>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</si>
  <si>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</si>
  <si>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</si>
  <si>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</si>
  <si>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</si>
  <si>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</si>
  <si>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</si>
  <si>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</si>
  <si>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</si>
  <si>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</si>
  <si>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</si>
  <si>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</si>
  <si>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</si>
  <si>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</si>
  <si>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</si>
  <si>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</si>
  <si>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</si>
  <si>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</si>
  <si>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</si>
  <si>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</si>
  <si>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</si>
  <si>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</si>
  <si>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</si>
  <si>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</si>
  <si>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</si>
  <si>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</si>
  <si>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</si>
  <si>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</si>
  <si>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</si>
  <si>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</si>
  <si>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</si>
  <si>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</si>
  <si>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</si>
  <si>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</si>
  <si>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</si>
  <si>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</si>
  <si>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</si>
  <si>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</si>
  <si>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</si>
  <si>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</si>
  <si>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</si>
  <si>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</si>
  <si>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</si>
  <si>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</si>
  <si>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</si>
  <si>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</si>
  <si>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</si>
  <si>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</si>
  <si>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</si>
  <si>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</si>
  <si>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</si>
  <si>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</si>
  <si>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</si>
  <si>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</si>
  <si>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</si>
  <si>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</si>
  <si>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</si>
  <si>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</si>
  <si>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</si>
  <si>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</si>
  <si>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</si>
  <si>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</si>
  <si>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</si>
  <si>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</si>
  <si>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</si>
  <si>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</si>
  <si>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</si>
  <si>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</si>
  <si>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</si>
  <si>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</si>
  <si>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</si>
  <si>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</si>
  <si>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</si>
  <si>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</si>
  <si>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</si>
  <si>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</si>
  <si>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</si>
  <si>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</si>
  <si>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</si>
  <si>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</si>
  <si>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</si>
  <si>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</si>
  <si>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</si>
  <si>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</si>
  <si>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</si>
  <si>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</si>
  <si>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</si>
  <si>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</si>
  <si>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</si>
  <si>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</si>
  <si>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</si>
  <si>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</si>
  <si>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</si>
  <si>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</si>
  <si>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</si>
  <si>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</si>
  <si>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</si>
  <si>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</si>
  <si>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</si>
  <si>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</si>
  <si>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</si>
  <si>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</si>
  <si>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</si>
  <si>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</si>
  <si>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</si>
  <si>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</si>
  <si>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</si>
  <si>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</si>
  <si>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</si>
  <si>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</si>
  <si>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</si>
  <si>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</si>
  <si>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</si>
  <si>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</si>
  <si>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</si>
  <si>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</si>
  <si>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</si>
  <si>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</si>
  <si>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</si>
  <si>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</si>
  <si>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</si>
  <si>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</si>
  <si>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</si>
  <si>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</si>
  <si>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</si>
  <si>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</si>
  <si>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</si>
  <si>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</si>
  <si>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</si>
  <si>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</si>
  <si>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</si>
  <si>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</si>
  <si>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</si>
  <si>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</si>
  <si>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</si>
  <si>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</si>
  <si>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</si>
  <si>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</si>
  <si>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</si>
  <si>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</si>
  <si>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</si>
  <si>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</si>
  <si>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</si>
  <si>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</si>
  <si>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</si>
  <si>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</si>
  <si>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</si>
  <si>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</si>
  <si>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</si>
  <si>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</si>
  <si>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</si>
  <si>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</si>
  <si>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</si>
  <si>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</si>
  <si>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</si>
  <si>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</si>
  <si>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</si>
  <si>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</si>
  <si>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</si>
  <si>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</si>
  <si>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</si>
  <si>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</si>
  <si>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</si>
  <si>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</si>
  <si>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</si>
  <si>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</si>
  <si>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</si>
  <si>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</si>
  <si>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</si>
  <si>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</si>
  <si>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</si>
  <si>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</si>
  <si>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</si>
  <si>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</si>
  <si>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</si>
  <si>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</si>
  <si>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</si>
  <si>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</si>
  <si>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</si>
  <si>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</si>
  <si>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</si>
  <si>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</si>
  <si>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</si>
  <si>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</si>
  <si>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</si>
  <si>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</si>
  <si>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</si>
  <si>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</si>
  <si>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</si>
  <si>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</si>
  <si>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</si>
  <si>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</si>
  <si>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</si>
  <si>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</si>
  <si>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</si>
  <si>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</si>
  <si>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</si>
  <si>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</si>
  <si>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</si>
  <si>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</si>
  <si>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</si>
  <si>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</si>
  <si>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</si>
  <si>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</si>
  <si>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</si>
  <si>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</si>
  <si>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</si>
  <si>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</si>
  <si>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</si>
  <si>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</si>
  <si>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</si>
  <si>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</si>
  <si>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</si>
  <si>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</si>
  <si>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</si>
  <si>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</si>
  <si>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</si>
  <si>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</si>
  <si>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</si>
  <si>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</si>
  <si>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</si>
  <si>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</si>
  <si>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</si>
  <si>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</si>
  <si>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</si>
  <si>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</si>
  <si>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</si>
  <si>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</si>
  <si>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</si>
  <si>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</si>
  <si>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</si>
  <si>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</si>
  <si>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</si>
  <si>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</si>
  <si>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</si>
  <si>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</si>
  <si>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</si>
  <si>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</si>
  <si>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</si>
  <si>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</si>
  <si>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</si>
  <si>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</si>
  <si>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</si>
  <si>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</si>
  <si>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</si>
  <si>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</si>
  <si>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</si>
  <si>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</si>
  <si>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</si>
  <si>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</si>
  <si>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</si>
  <si>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</si>
  <si>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</si>
  <si>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</si>
  <si>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</si>
  <si>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</si>
  <si>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</si>
  <si>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</si>
  <si>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</si>
  <si>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</si>
  <si>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</si>
  <si>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</si>
  <si>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</si>
  <si>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</si>
  <si>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</si>
  <si>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</si>
  <si>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</si>
  <si>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</si>
  <si>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</si>
  <si>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</si>
  <si>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</si>
  <si>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</si>
  <si>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</si>
  <si>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</si>
  <si>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</si>
  <si>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</si>
  <si>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</si>
  <si>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</si>
  <si>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</si>
  <si>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</si>
  <si>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</si>
  <si>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</si>
  <si>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</si>
  <si>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</si>
  <si>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</si>
  <si>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</si>
  <si>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</si>
  <si>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</si>
  <si>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</si>
  <si>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</si>
  <si>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</si>
  <si>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</si>
  <si>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</si>
  <si>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</si>
  <si>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</si>
  <si>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</si>
  <si>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</si>
  <si>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</si>
  <si>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</si>
  <si>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</si>
  <si>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</si>
  <si>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</si>
  <si>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</si>
  <si>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</si>
  <si>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</si>
  <si>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</si>
  <si>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</si>
  <si>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</si>
  <si>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</si>
  <si>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</si>
  <si>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</si>
  <si>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</si>
  <si>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</si>
  <si>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</si>
  <si>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</si>
  <si>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</si>
  <si>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</si>
  <si>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</si>
  <si>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</si>
  <si>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</si>
  <si>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</si>
  <si>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</si>
  <si>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</si>
  <si>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</si>
  <si>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</si>
  <si>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</si>
  <si>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</si>
  <si>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</si>
  <si>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</si>
  <si>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</si>
  <si>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</si>
  <si>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</si>
  <si>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</si>
  <si>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</si>
  <si>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</si>
  <si>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</si>
  <si>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</si>
  <si>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</si>
  <si>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</si>
  <si>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</si>
  <si>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</si>
  <si>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</si>
  <si>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</si>
  <si>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</si>
  <si>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</si>
  <si>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</si>
  <si>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</si>
  <si>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</si>
  <si>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</si>
  <si>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</si>
  <si>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</si>
  <si>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</si>
  <si>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</si>
  <si>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</si>
  <si>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</si>
  <si>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</si>
  <si>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</si>
  <si>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</si>
  <si>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</si>
  <si>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</si>
  <si>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</si>
  <si>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</si>
  <si>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</si>
  <si>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</si>
  <si>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</si>
  <si>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</si>
  <si>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</si>
  <si>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</si>
  <si>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</si>
  <si>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</si>
  <si>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</si>
  <si>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</si>
  <si>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</si>
  <si>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</si>
  <si>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</si>
  <si>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</si>
  <si>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</si>
  <si>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</si>
  <si>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</si>
  <si>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</si>
  <si>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</si>
  <si>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</si>
  <si>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</si>
  <si>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</si>
  <si>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</si>
  <si>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</si>
  <si>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</si>
  <si>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</si>
  <si>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</si>
  <si>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</si>
  <si>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</si>
  <si>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</si>
  <si>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</si>
  <si>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</si>
  <si>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</si>
  <si>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</si>
  <si>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</si>
  <si>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</si>
  <si>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</si>
  <si>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</si>
  <si>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</si>
  <si>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</si>
  <si>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</si>
  <si>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</si>
  <si>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</si>
  <si>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</si>
  <si>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</si>
  <si>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</si>
  <si>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</si>
  <si>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</si>
  <si>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</si>
  <si>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</si>
  <si>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</si>
  <si>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</si>
  <si>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</si>
  <si>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</si>
  <si>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</si>
  <si>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</si>
  <si>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</si>
  <si>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</si>
  <si>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</si>
  <si>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</si>
  <si>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</si>
  <si>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</si>
  <si>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</si>
  <si>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</si>
  <si>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</si>
  <si>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</si>
  <si>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</si>
  <si>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</si>
  <si>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</si>
  <si>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</si>
  <si>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</si>
  <si>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</si>
  <si>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</si>
  <si>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</si>
  <si>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</si>
  <si>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</si>
  <si>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</si>
  <si>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</si>
  <si>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</si>
  <si>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</si>
  <si>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</si>
  <si>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</si>
  <si>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</si>
  <si>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</si>
  <si>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</si>
  <si>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</si>
  <si>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</si>
  <si>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</si>
  <si>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</si>
  <si>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</si>
  <si>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</si>
  <si>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</si>
  <si>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</si>
  <si>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</si>
  <si>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</si>
  <si>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</si>
  <si>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</si>
  <si>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</si>
  <si>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</si>
  <si>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</si>
  <si>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</si>
  <si>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</si>
  <si>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</si>
  <si>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</si>
  <si>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</si>
  <si>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</si>
  <si>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</si>
  <si>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</si>
  <si>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</si>
  <si>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</si>
  <si>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</si>
  <si>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</si>
  <si>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</si>
  <si>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</si>
  <si>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</si>
  <si>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</si>
  <si>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</si>
  <si>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</si>
  <si>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</si>
  <si>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</si>
  <si>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</si>
  <si>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</si>
  <si>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</si>
  <si>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</si>
  <si>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</si>
  <si>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</si>
  <si>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</si>
  <si>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</si>
  <si>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</si>
  <si>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</si>
  <si>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</si>
  <si>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</si>
  <si>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</si>
  <si>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</si>
  <si>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</si>
  <si>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</si>
  <si>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</si>
  <si>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</si>
  <si>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</si>
  <si>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</si>
  <si>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</si>
  <si>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</si>
  <si>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</si>
  <si>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</si>
  <si>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</si>
  <si>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</si>
  <si>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</si>
  <si>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</si>
  <si>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</si>
  <si>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</si>
  <si>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</si>
  <si>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</si>
  <si>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</si>
  <si>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</si>
  <si>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</si>
  <si>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</si>
  <si>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</si>
  <si>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</si>
  <si>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</si>
  <si>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</si>
  <si>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</si>
  <si>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</si>
  <si>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</si>
  <si>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</si>
  <si>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</si>
  <si>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</si>
  <si>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</si>
  <si>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</si>
  <si>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</si>
  <si>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</si>
  <si>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</si>
  <si>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</si>
  <si>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</si>
  <si>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</si>
  <si>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</si>
  <si>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</si>
  <si>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</si>
  <si>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</si>
  <si>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</si>
  <si>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</si>
  <si>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</si>
  <si>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</si>
  <si>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</si>
  <si>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</si>
  <si>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</si>
  <si>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</si>
  <si>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</si>
  <si>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</si>
  <si>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</si>
  <si>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</si>
  <si>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</si>
  <si>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</si>
  <si>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</si>
  <si>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</si>
  <si>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</si>
  <si>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</si>
  <si>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</si>
  <si>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</si>
  <si>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</si>
  <si>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</si>
  <si>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</si>
  <si>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</si>
  <si>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</si>
  <si>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</si>
  <si>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</si>
  <si>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</si>
  <si>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</si>
  <si>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</si>
  <si>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</si>
  <si>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</si>
  <si>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</si>
  <si>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</si>
  <si>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</si>
  <si>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</si>
  <si>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</si>
  <si>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</si>
  <si>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</si>
  <si>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</si>
  <si>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</si>
  <si>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</si>
  <si>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</si>
  <si>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</si>
  <si>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</si>
  <si>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</si>
  <si>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</si>
  <si>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</si>
  <si>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</si>
  <si>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</si>
  <si>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</si>
  <si>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</si>
  <si>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</si>
  <si>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</si>
  <si>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</si>
  <si>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</si>
  <si>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</si>
  <si>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</si>
  <si>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</si>
  <si>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</si>
  <si>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</si>
  <si>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</si>
  <si>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</si>
  <si>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</si>
  <si>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</si>
  <si>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</si>
  <si>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</si>
  <si>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</si>
  <si>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</si>
  <si>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</si>
  <si>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</si>
  <si>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</si>
  <si>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</si>
  <si>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</si>
  <si>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</si>
  <si>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</si>
  <si>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</si>
  <si>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</si>
  <si>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</si>
  <si>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</si>
  <si>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</si>
  <si>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</si>
  <si>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</si>
  <si>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</si>
  <si>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</si>
  <si>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</si>
  <si>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</si>
  <si>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</si>
  <si>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</si>
  <si>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</si>
  <si>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</si>
  <si>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</si>
  <si>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</si>
  <si>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</si>
  <si>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</si>
  <si>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</si>
  <si>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</si>
  <si>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</si>
  <si>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</si>
  <si>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</si>
  <si>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</si>
  <si>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</si>
  <si>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</si>
  <si>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</si>
  <si>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</si>
  <si>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</si>
  <si>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</si>
  <si>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</si>
  <si>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</si>
  <si>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</si>
  <si>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</si>
  <si>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</si>
  <si>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</si>
  <si>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</si>
  <si>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</si>
  <si>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</si>
  <si>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</si>
  <si>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</si>
  <si>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</si>
  <si>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</si>
  <si>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</si>
  <si>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</si>
  <si>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</si>
  <si>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</si>
  <si>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</si>
  <si>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</si>
  <si>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</si>
  <si>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</si>
  <si>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</si>
  <si>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</si>
  <si>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</si>
  <si>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</si>
  <si>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</si>
  <si>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</si>
  <si>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</si>
  <si>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</si>
  <si>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</si>
  <si>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</si>
  <si>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</si>
  <si>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</si>
  <si>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</si>
  <si>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</si>
  <si>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</si>
  <si>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</si>
  <si>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</si>
  <si>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</si>
  <si>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</si>
  <si>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</si>
  <si>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</si>
  <si>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</si>
  <si>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</si>
  <si>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</si>
  <si>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</si>
  <si>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</si>
  <si>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</si>
  <si>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</si>
  <si>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</si>
  <si>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</si>
  <si>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</si>
  <si>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</si>
  <si>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</si>
  <si>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</si>
  <si>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</si>
  <si>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</si>
  <si>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</si>
  <si>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</si>
  <si>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</si>
  <si>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</si>
  <si>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</si>
  <si>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</si>
  <si>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</si>
  <si>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</si>
  <si>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</si>
  <si>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</si>
  <si>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</si>
  <si>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</si>
  <si>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</si>
  <si>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</si>
  <si>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</si>
  <si>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</si>
  <si>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</si>
  <si>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</si>
  <si>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</si>
  <si>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</si>
  <si>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</si>
  <si>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</si>
  <si>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</si>
  <si>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</si>
  <si>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</si>
  <si>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</si>
  <si>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</si>
  <si>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</si>
  <si>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</si>
  <si>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</si>
  <si>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</si>
  <si>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</si>
  <si>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</si>
  <si>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</si>
  <si>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</si>
  <si>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</si>
  <si>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</si>
  <si>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</si>
  <si>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</si>
  <si>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</si>
  <si>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</si>
  <si>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</si>
  <si>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</si>
  <si>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</si>
  <si>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</si>
  <si>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</si>
  <si>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</si>
  <si>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</si>
  <si>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</si>
  <si>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</si>
  <si>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</si>
  <si>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</si>
  <si>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</si>
  <si>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</si>
  <si>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</si>
  <si>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</si>
  <si>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</si>
  <si>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</si>
  <si>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</si>
  <si>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</si>
  <si>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</si>
  <si>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</si>
  <si>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</si>
  <si>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</si>
  <si>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</si>
  <si>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</si>
  <si>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</si>
  <si>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</si>
  <si>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</si>
  <si>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</si>
  <si>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</si>
  <si>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</si>
  <si>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</si>
  <si>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</si>
  <si>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</si>
  <si>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</si>
  <si>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</si>
  <si>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</si>
  <si>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</si>
  <si>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</si>
  <si>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</si>
  <si>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</si>
  <si>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</si>
  <si>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</si>
  <si>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</si>
  <si>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</si>
  <si>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</si>
  <si>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</si>
  <si>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</si>
  <si>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</si>
  <si>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</si>
  <si>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</si>
  <si>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</si>
  <si>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</si>
  <si>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</si>
  <si>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</si>
  <si>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</si>
  <si>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</si>
  <si>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</si>
  <si>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</si>
  <si>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</si>
  <si>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</si>
  <si>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</si>
  <si>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</si>
  <si>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</si>
  <si>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</si>
  <si>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</si>
  <si>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</si>
  <si>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</si>
  <si>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</si>
  <si>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</si>
  <si>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</si>
  <si>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</si>
  <si>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</si>
  <si>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</si>
  <si>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</si>
  <si>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</si>
  <si>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</si>
  <si>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</si>
  <si>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</si>
  <si>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</si>
  <si>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</si>
  <si>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</si>
  <si>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</si>
  <si>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</si>
  <si>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</si>
  <si>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</si>
  <si>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</si>
  <si>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</si>
  <si>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</si>
  <si>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</si>
  <si>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</si>
  <si>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</si>
  <si>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</si>
  <si>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</si>
  <si>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</si>
  <si>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</si>
  <si>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</si>
  <si>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</si>
  <si>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</si>
  <si>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</si>
  <si>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</si>
  <si>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</si>
  <si>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</si>
  <si>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</si>
  <si>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</si>
  <si>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</si>
  <si>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</si>
  <si>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</si>
  <si>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</si>
  <si>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</si>
  <si>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</si>
  <si>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</si>
  <si>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</si>
  <si>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</si>
  <si>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</si>
  <si>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</si>
  <si>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</si>
  <si>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</si>
  <si>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</si>
  <si>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</si>
  <si>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</si>
  <si>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</si>
  <si>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</si>
  <si>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</si>
  <si>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</si>
  <si>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</si>
  <si>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</si>
  <si>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</si>
  <si>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</si>
  <si>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</si>
  <si>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</si>
  <si>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</si>
  <si>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</si>
  <si>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</si>
  <si>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</si>
  <si>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</si>
  <si>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</si>
  <si>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</si>
  <si>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</si>
  <si>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</si>
  <si>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</si>
  <si>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</si>
  <si>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</si>
  <si>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</si>
  <si>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</si>
  <si>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</si>
  <si>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</si>
  <si>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</si>
  <si>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</si>
  <si>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</si>
  <si>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</si>
  <si>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</si>
  <si>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</si>
  <si>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</si>
  <si>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</si>
  <si>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</si>
  <si>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</si>
  <si>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</si>
  <si>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</si>
  <si>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</si>
  <si>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</si>
  <si>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</si>
  <si>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</si>
  <si>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</si>
  <si>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</si>
  <si>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</si>
  <si>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</si>
  <si>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</si>
  <si>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</si>
  <si>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</si>
  <si>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</si>
  <si>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</si>
  <si>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</si>
  <si>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</si>
  <si>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</si>
  <si>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</si>
  <si>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</si>
  <si>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</si>
  <si>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</si>
  <si>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</si>
  <si>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</si>
  <si>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</si>
  <si>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</si>
  <si>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</si>
  <si>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</si>
  <si>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</si>
  <si>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</si>
  <si>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</si>
  <si>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</si>
  <si>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</si>
  <si>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</si>
  <si>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</si>
  <si>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</si>
  <si>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</si>
  <si>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</si>
  <si>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</si>
  <si>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</si>
  <si>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</si>
  <si>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</si>
  <si>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</si>
  <si>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</si>
  <si>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</si>
  <si>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</si>
  <si>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</si>
  <si>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</si>
  <si>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</si>
  <si>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</si>
  <si>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</si>
  <si>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</si>
  <si>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</si>
  <si>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</si>
  <si>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</si>
  <si>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</si>
  <si>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</si>
  <si>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</si>
  <si>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</si>
  <si>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</si>
  <si>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</si>
  <si>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</si>
  <si>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</si>
  <si>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</si>
  <si>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</si>
  <si>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</si>
  <si>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</si>
  <si>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</si>
  <si>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</si>
  <si>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</si>
  <si>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</si>
  <si>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</si>
  <si>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</si>
  <si>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</si>
  <si>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</si>
  <si>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</si>
  <si>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</si>
  <si>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</si>
  <si>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</si>
  <si>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</si>
  <si>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</si>
  <si>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</si>
  <si>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</si>
  <si>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</si>
  <si>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</si>
  <si>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</si>
  <si>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</si>
  <si>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</si>
  <si>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</si>
  <si>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</si>
  <si>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</si>
  <si>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</si>
  <si>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</si>
  <si>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</si>
  <si>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</si>
  <si>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</si>
  <si>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</si>
  <si>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</si>
  <si>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</si>
  <si>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</si>
  <si>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</si>
  <si>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</si>
  <si>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</si>
  <si>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</si>
  <si>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</si>
  <si>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</si>
  <si>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</si>
  <si>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</si>
  <si>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</si>
  <si>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</si>
  <si>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</si>
  <si>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</si>
  <si>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</si>
  <si>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</si>
  <si>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</si>
  <si>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</si>
  <si>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</si>
  <si>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</si>
  <si>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</si>
  <si>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</si>
  <si>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</si>
  <si>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</si>
  <si>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</si>
  <si>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</si>
  <si>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</si>
  <si>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</si>
  <si>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</si>
  <si>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</si>
  <si>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</si>
  <si>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</si>
  <si>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</si>
  <si>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</si>
  <si>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</si>
  <si>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</si>
  <si>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</si>
  <si>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</si>
  <si>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</si>
  <si>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</si>
  <si>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</si>
  <si>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</si>
  <si>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</si>
  <si>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</si>
  <si>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</si>
  <si>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</si>
  <si>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</si>
  <si>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</si>
  <si>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</si>
  <si>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</si>
  <si>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</si>
  <si>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</si>
  <si>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</si>
  <si>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</si>
  <si>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</si>
  <si>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</si>
  <si>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</si>
  <si>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</si>
  <si>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</si>
  <si>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</si>
  <si>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</si>
  <si>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</si>
  <si>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</si>
  <si>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</si>
  <si>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</si>
  <si>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</si>
  <si>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</si>
  <si>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</si>
  <si>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</si>
  <si>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</si>
  <si>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</si>
  <si>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</si>
  <si>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</si>
  <si>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</si>
  <si>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</si>
  <si>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</si>
  <si>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</si>
  <si>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</si>
  <si>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</si>
  <si>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</si>
  <si>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</si>
  <si>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</si>
  <si>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</si>
  <si>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</si>
  <si>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</si>
  <si>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</si>
  <si>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</si>
  <si>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</si>
  <si>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</si>
  <si>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</si>
  <si>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</si>
  <si>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</si>
  <si>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</si>
  <si>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</si>
  <si>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</si>
  <si>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</si>
  <si>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</si>
  <si>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</si>
  <si>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</si>
  <si>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</si>
  <si>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</si>
  <si>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</si>
  <si>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</si>
  <si>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</si>
  <si>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</si>
  <si>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</si>
  <si>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</si>
  <si>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</si>
  <si>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</si>
  <si>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</si>
  <si>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</si>
  <si>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</si>
  <si>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</si>
  <si>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</si>
  <si>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</si>
  <si>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</si>
  <si>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</si>
  <si>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</si>
  <si>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</si>
  <si>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</si>
  <si>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</si>
  <si>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</si>
  <si>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</si>
  <si>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</si>
  <si>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</si>
  <si>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</si>
  <si>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</si>
  <si>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</si>
  <si>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</si>
  <si>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</si>
  <si>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</si>
  <si>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</si>
  <si>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</si>
  <si>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</si>
  <si>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</si>
  <si>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</si>
  <si>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</si>
  <si>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</si>
  <si>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</si>
  <si>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</si>
  <si>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</si>
  <si>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</si>
  <si>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</si>
  <si>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</si>
  <si>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</si>
  <si>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</si>
  <si>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</si>
  <si>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</si>
  <si>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</si>
  <si>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</si>
  <si>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</si>
  <si>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</si>
  <si>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</si>
  <si>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</si>
  <si>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</si>
  <si>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</si>
  <si>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</si>
  <si>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</si>
  <si>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</si>
  <si>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</si>
  <si>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</si>
  <si>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</si>
  <si>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</si>
  <si>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</si>
  <si>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</si>
  <si>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</si>
  <si>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</si>
  <si>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</si>
  <si>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</si>
  <si>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</si>
  <si>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</si>
  <si>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</si>
  <si>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</si>
  <si>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</si>
  <si>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</si>
  <si>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</si>
  <si>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</si>
  <si>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</si>
  <si>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</si>
  <si>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</si>
  <si>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</si>
  <si>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</si>
  <si>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</si>
  <si>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</si>
  <si>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</si>
  <si>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</si>
  <si>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</si>
  <si>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</si>
  <si>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</si>
  <si>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</si>
  <si>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</si>
  <si>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</si>
  <si>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</si>
  <si>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</si>
  <si>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</si>
  <si>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</si>
  <si>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</si>
  <si>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</si>
  <si>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</si>
  <si>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</si>
  <si>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</si>
  <si>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</si>
  <si>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</si>
  <si>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</si>
  <si>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</si>
  <si>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</si>
  <si>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</si>
  <si>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</si>
  <si>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</si>
  <si>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</si>
  <si>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</si>
  <si>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</si>
  <si>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</si>
  <si>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</si>
  <si>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</si>
  <si>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</si>
  <si>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</si>
  <si>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</si>
  <si>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</si>
  <si>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</si>
  <si>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</si>
  <si>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</si>
  <si>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</si>
  <si>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</si>
  <si>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</si>
  <si>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</si>
  <si>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</si>
  <si>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</si>
  <si>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</si>
  <si>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</si>
  <si>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</si>
  <si>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</si>
  <si>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</si>
  <si>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</si>
  <si>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</si>
  <si>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</si>
  <si>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</si>
  <si>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</si>
  <si>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</si>
  <si>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</si>
  <si>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</si>
  <si>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</si>
  <si>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</si>
  <si>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</si>
  <si>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</si>
  <si>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</si>
  <si>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</si>
  <si>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</si>
  <si>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</si>
  <si>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</si>
  <si>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</si>
  <si>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</si>
  <si>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</si>
  <si>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</si>
  <si>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</si>
  <si>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</si>
  <si>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</si>
  <si>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</si>
  <si>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</si>
  <si>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</si>
  <si>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</si>
  <si>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</si>
  <si>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</si>
  <si>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</si>
  <si>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</si>
  <si>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</si>
  <si>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</si>
  <si>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</si>
  <si>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</si>
  <si>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</si>
  <si>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</si>
  <si>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</si>
  <si>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</si>
  <si>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</si>
  <si>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</si>
  <si>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</si>
  <si>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</si>
  <si>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</si>
  <si>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</si>
  <si>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</si>
  <si>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</si>
  <si>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</si>
  <si>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</si>
  <si>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</si>
  <si>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</si>
  <si>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</si>
  <si>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</si>
  <si>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</si>
  <si>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</si>
  <si>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</si>
  <si>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</si>
  <si>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</si>
  <si>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</si>
  <si>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</si>
  <si>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</si>
  <si>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</si>
  <si>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</si>
  <si>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</si>
  <si>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</si>
  <si>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</si>
  <si>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</si>
  <si>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</si>
  <si>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</si>
  <si>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</si>
  <si>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</si>
  <si>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</si>
  <si>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</si>
  <si>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</si>
  <si>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</si>
  <si>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</si>
  <si>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</si>
  <si>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</si>
  <si>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</si>
  <si>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</si>
  <si>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</si>
  <si>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</si>
  <si>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</si>
  <si>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</si>
  <si>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</si>
  <si>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</si>
  <si>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</si>
  <si>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</si>
  <si>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</si>
  <si>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</si>
  <si>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</si>
  <si>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</si>
  <si>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</si>
  <si>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</si>
  <si>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</si>
  <si>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</si>
  <si>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</si>
  <si>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</si>
  <si>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</si>
  <si>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</si>
  <si>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</si>
  <si>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</si>
  <si>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</si>
  <si>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</si>
  <si>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</si>
  <si>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</si>
  <si>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</si>
  <si>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</si>
  <si>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</si>
  <si>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</si>
  <si>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</si>
  <si>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</si>
  <si>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</si>
  <si>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</si>
  <si>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</si>
  <si>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</si>
  <si>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</si>
  <si>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</si>
  <si>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</si>
  <si>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</si>
  <si>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</si>
  <si>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</si>
  <si>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</si>
  <si>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</si>
  <si>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</si>
  <si>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</si>
  <si>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</si>
  <si>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</si>
  <si>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</si>
  <si>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</si>
  <si>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</si>
  <si>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</si>
  <si>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</si>
  <si>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</si>
  <si>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</si>
  <si>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</si>
  <si>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</si>
  <si>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</si>
  <si>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</si>
  <si>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</si>
  <si>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</si>
  <si>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</si>
  <si>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</si>
  <si>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</si>
  <si>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</si>
  <si>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</si>
  <si>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</si>
  <si>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</si>
  <si>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</si>
  <si>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</si>
  <si>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</si>
  <si>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</si>
  <si>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</si>
  <si>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</si>
  <si>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</si>
  <si>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</si>
  <si>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</si>
  <si>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</si>
  <si>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</si>
  <si>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</si>
  <si>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</si>
  <si>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</si>
  <si>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</si>
  <si>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</si>
  <si>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</si>
  <si>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</si>
  <si>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</si>
  <si>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</si>
  <si>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</si>
  <si>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</si>
  <si>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</si>
  <si>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</si>
  <si>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</si>
  <si>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</si>
  <si>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</si>
  <si>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</si>
  <si>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</si>
  <si>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</si>
  <si>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</si>
  <si>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</si>
  <si>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</si>
  <si>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</si>
  <si>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</si>
  <si>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</si>
  <si>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</si>
  <si>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</si>
  <si>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</si>
  <si>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</si>
  <si>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</si>
  <si>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</si>
  <si>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</si>
  <si>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</si>
  <si>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</si>
  <si>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</si>
  <si>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</si>
  <si>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</si>
  <si>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</si>
  <si>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</si>
  <si>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</si>
  <si>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</si>
  <si>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</si>
  <si>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</si>
  <si>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</si>
  <si>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</si>
  <si>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</si>
  <si>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</si>
  <si>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</si>
  <si>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</si>
  <si>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</si>
  <si>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</si>
  <si>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</si>
  <si>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</si>
  <si>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</si>
  <si>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</si>
  <si>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</si>
  <si>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</si>
  <si>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</si>
  <si>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</si>
  <si>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</si>
  <si>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</si>
  <si>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</si>
  <si>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</si>
  <si>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</si>
  <si>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</si>
  <si>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</si>
  <si>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</si>
  <si>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</si>
  <si>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</si>
  <si>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</si>
  <si>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</si>
  <si>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</si>
  <si>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</si>
  <si>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</si>
  <si>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</si>
  <si>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</si>
  <si>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</si>
  <si>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</si>
  <si>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</si>
  <si>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</si>
  <si>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</si>
  <si>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</si>
  <si>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</si>
  <si>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</si>
  <si>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</si>
  <si>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</si>
  <si>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</si>
  <si>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</si>
  <si>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</si>
  <si>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</si>
  <si>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</si>
  <si>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</si>
  <si>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</si>
  <si>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</si>
  <si>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</si>
  <si>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</si>
  <si>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</si>
  <si>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</si>
  <si>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</si>
  <si>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</si>
  <si>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</si>
  <si>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</si>
  <si>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</si>
  <si>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</si>
  <si>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</si>
  <si>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</si>
  <si>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</si>
  <si>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</si>
  <si>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</si>
  <si>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</si>
  <si>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</si>
  <si>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</si>
  <si>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</si>
  <si>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</si>
  <si>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</si>
  <si>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</si>
  <si>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</si>
  <si>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</si>
  <si>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</si>
  <si>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</si>
  <si>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</si>
  <si>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</si>
  <si>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</si>
  <si>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</si>
  <si>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</si>
  <si>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</si>
  <si>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</si>
  <si>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</si>
  <si>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</si>
  <si>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</si>
  <si>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</si>
  <si>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</si>
  <si>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</si>
  <si>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</si>
  <si>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</si>
  <si>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</si>
  <si>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</si>
  <si>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</si>
  <si>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</si>
  <si>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</si>
  <si>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</si>
  <si>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</si>
  <si>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</si>
  <si>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</si>
  <si>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</si>
  <si>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</si>
  <si>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</si>
  <si>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</si>
  <si>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</si>
  <si>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</si>
  <si>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</si>
  <si>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</si>
  <si>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</si>
  <si>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</si>
  <si>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</si>
  <si>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</si>
  <si>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</si>
  <si>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</si>
  <si>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</si>
  <si>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</si>
  <si>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</si>
  <si>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</si>
  <si>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</si>
  <si>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</si>
  <si>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</si>
  <si>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</si>
  <si>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</si>
  <si>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</si>
  <si>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</si>
  <si>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</si>
  <si>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</si>
  <si>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</si>
  <si>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</si>
  <si>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</si>
  <si>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</si>
  <si>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</si>
  <si>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</si>
  <si>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</si>
  <si>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</si>
  <si>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</si>
  <si>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</si>
  <si>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</si>
  <si>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</si>
  <si>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</si>
  <si>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</si>
  <si>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</si>
  <si>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</si>
  <si>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</si>
  <si>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</si>
  <si>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</si>
  <si>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</si>
  <si>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</si>
  <si>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</si>
  <si>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</si>
  <si>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</si>
  <si>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</si>
  <si>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</si>
  <si>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</si>
  <si>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</si>
  <si>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</si>
  <si>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</si>
  <si>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</si>
  <si>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</si>
  <si>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</si>
  <si>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</si>
  <si>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</si>
  <si>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</si>
  <si>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</si>
  <si>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</si>
  <si>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</si>
  <si>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</si>
  <si>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</si>
  <si>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</si>
  <si>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</si>
  <si>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</si>
  <si>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</si>
  <si>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</si>
  <si>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</si>
  <si>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</si>
  <si>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</si>
  <si>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</si>
  <si>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</si>
  <si>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</si>
  <si>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</si>
  <si>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</si>
  <si>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</si>
  <si>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</si>
  <si>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</si>
  <si>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</si>
  <si>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</si>
  <si>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</si>
  <si>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</si>
  <si>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</si>
  <si>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</si>
  <si>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</si>
  <si>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</si>
  <si>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</si>
  <si>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</si>
  <si>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</si>
  <si>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</si>
  <si>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</si>
  <si>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</si>
  <si>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</si>
  <si>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</si>
  <si>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</si>
  <si>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</si>
  <si>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</si>
  <si>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</si>
  <si>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</si>
  <si>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</si>
  <si>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</si>
  <si>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</si>
  <si>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</si>
  <si>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</si>
  <si>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</si>
  <si>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</si>
  <si>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</si>
  <si>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</si>
  <si>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</si>
  <si>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</si>
  <si>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</si>
  <si>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</si>
  <si>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</si>
  <si>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</si>
  <si>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</si>
  <si>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</si>
  <si>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</si>
  <si>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</si>
  <si>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</si>
  <si>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</si>
  <si>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</si>
  <si>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</si>
  <si>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</si>
  <si>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</si>
  <si>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</si>
  <si>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</si>
  <si>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</si>
  <si>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</si>
  <si>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</si>
  <si>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</si>
  <si>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</si>
  <si>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</si>
  <si>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</si>
  <si>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</si>
  <si>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</si>
  <si>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</si>
  <si>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</si>
  <si>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</si>
  <si>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</si>
  <si>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</si>
  <si>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</si>
  <si>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</si>
  <si>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</si>
  <si>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</si>
  <si>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</si>
  <si>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</si>
  <si>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</si>
  <si>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</si>
  <si>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</si>
  <si>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</si>
  <si>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</si>
  <si>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</si>
  <si>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</si>
  <si>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</si>
  <si>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</si>
  <si>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</si>
  <si>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</si>
  <si>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</si>
  <si>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</si>
  <si>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</si>
  <si>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</si>
  <si>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</si>
  <si>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</si>
  <si>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</si>
  <si>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</si>
  <si>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</si>
  <si>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</si>
  <si>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</si>
  <si>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</si>
  <si>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</si>
  <si>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</si>
  <si>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</si>
  <si>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</si>
  <si>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</si>
  <si>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</si>
  <si>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</si>
  <si>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</si>
  <si>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</si>
  <si>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</si>
  <si>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</si>
  <si>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</si>
  <si>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</si>
  <si>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</si>
  <si>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</si>
  <si>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</si>
  <si>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</si>
  <si>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</si>
  <si>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</si>
  <si>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</si>
  <si>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</si>
  <si>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</si>
  <si>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</si>
  <si>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</si>
  <si>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</si>
  <si>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</si>
  <si>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</si>
  <si>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</si>
  <si>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</si>
  <si>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</si>
  <si>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</si>
  <si>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</si>
  <si>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</si>
  <si>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</si>
  <si>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</si>
  <si>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</si>
  <si>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</si>
  <si>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</si>
  <si>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</si>
  <si>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</si>
  <si>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</si>
  <si>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</si>
  <si>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</si>
  <si>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</si>
  <si>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</si>
  <si>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</si>
  <si>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</si>
  <si>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</si>
  <si>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</si>
  <si>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</si>
  <si>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</si>
  <si>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</si>
  <si>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</si>
  <si>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</si>
  <si>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</si>
  <si>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</si>
  <si>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</si>
  <si>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</si>
  <si>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</si>
  <si>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</si>
  <si>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</si>
  <si>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</si>
  <si>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</si>
  <si>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</si>
  <si>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</si>
  <si>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</si>
  <si>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</si>
  <si>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</si>
  <si>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</si>
  <si>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</si>
  <si>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</si>
  <si>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</si>
  <si>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</si>
  <si>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</si>
  <si>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</si>
  <si>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</si>
  <si>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</si>
  <si>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</si>
  <si>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</si>
  <si>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</si>
  <si>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</si>
  <si>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</si>
  <si>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</si>
  <si>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</si>
  <si>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</si>
  <si>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</si>
  <si>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</si>
  <si>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</si>
  <si>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</si>
  <si>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</si>
  <si>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</si>
  <si>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</si>
  <si>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</si>
  <si>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</si>
  <si>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</si>
  <si>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</si>
  <si>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</si>
  <si>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</si>
  <si>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</si>
  <si>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</si>
  <si>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</si>
  <si>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</si>
  <si>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</si>
  <si>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</si>
  <si>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</si>
  <si>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</si>
  <si>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</si>
  <si>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</si>
  <si>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</si>
  <si>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</si>
  <si>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</si>
  <si>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</si>
  <si>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</si>
  <si>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</si>
  <si>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</si>
  <si>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</si>
  <si>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</si>
  <si>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</si>
  <si>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</si>
  <si>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</si>
  <si>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</si>
  <si>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</si>
  <si>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</si>
  <si>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</si>
  <si>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</si>
  <si>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</si>
  <si>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</si>
  <si>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</si>
  <si>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</si>
  <si>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</si>
  <si>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</si>
  <si>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</si>
  <si>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</si>
  <si>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</si>
  <si>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</si>
  <si>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</si>
  <si>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</si>
  <si>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</si>
  <si>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</si>
  <si>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</si>
  <si>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</si>
  <si>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</si>
  <si>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</si>
  <si>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</si>
  <si>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</si>
  <si>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</si>
  <si>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</si>
  <si>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</si>
  <si>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</si>
  <si>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</si>
  <si>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</si>
  <si>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</si>
  <si>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</si>
  <si>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</si>
  <si>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</si>
  <si>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</si>
  <si>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</si>
  <si>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</si>
  <si>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</si>
  <si>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</si>
  <si>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</si>
  <si>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</si>
  <si>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</si>
  <si>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</si>
  <si>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</si>
  <si>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</si>
  <si>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</si>
  <si>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</si>
  <si>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</si>
  <si>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</si>
  <si>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</si>
  <si>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</si>
  <si>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</si>
  <si>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</si>
  <si>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</si>
  <si>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</si>
  <si>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</si>
  <si>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</si>
  <si>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</si>
  <si>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</si>
  <si>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</si>
  <si>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</si>
  <si>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</si>
  <si>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</si>
  <si>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</si>
  <si>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</si>
  <si>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</si>
  <si>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</si>
  <si>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</si>
  <si>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</si>
  <si>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</si>
  <si>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</si>
  <si>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</si>
  <si>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</si>
  <si>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</si>
  <si>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</si>
  <si>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</si>
  <si>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</si>
  <si>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</si>
  <si>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</si>
  <si>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</si>
  <si>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</si>
  <si>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</si>
  <si>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</si>
  <si>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</si>
  <si>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</si>
  <si>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</si>
  <si>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</si>
  <si>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</si>
  <si>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</si>
  <si>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</si>
  <si>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</si>
  <si>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</si>
  <si>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</si>
  <si>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</si>
  <si>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</si>
  <si>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</si>
  <si>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</si>
  <si>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</si>
  <si>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</si>
  <si>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</si>
  <si>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</si>
  <si>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</si>
  <si>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</si>
  <si>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</si>
  <si>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</si>
  <si>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</si>
  <si>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</si>
  <si>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</si>
  <si>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</si>
  <si>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</si>
  <si>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</si>
  <si>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</si>
  <si>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</si>
  <si>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</si>
  <si>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</si>
  <si>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</si>
  <si>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</si>
  <si>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</si>
  <si>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</si>
  <si>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</si>
  <si>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</si>
  <si>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</si>
  <si>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</si>
  <si>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</si>
  <si>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</si>
  <si>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</si>
  <si>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</si>
  <si>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</si>
  <si>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</si>
  <si>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</si>
  <si>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</si>
  <si>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</si>
  <si>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</si>
  <si>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</si>
  <si>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</si>
  <si>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</si>
  <si>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</si>
  <si>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</si>
  <si>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</si>
  <si>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</si>
  <si>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</si>
  <si>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</si>
  <si>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</si>
  <si>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</si>
  <si>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</si>
  <si>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</si>
  <si>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</si>
  <si>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</si>
  <si>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</si>
  <si>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</si>
  <si>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</si>
  <si>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</si>
  <si>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</si>
  <si>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</si>
  <si>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</si>
  <si>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</si>
  <si>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</si>
  <si>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</si>
  <si>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</si>
  <si>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</si>
  <si>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</si>
  <si>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</si>
  <si>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</si>
  <si>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</si>
  <si>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</si>
  <si>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</si>
  <si>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</si>
  <si>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</si>
  <si>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</si>
  <si>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</si>
  <si>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</si>
  <si>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</si>
  <si>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</si>
  <si>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</si>
  <si>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</si>
  <si>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</si>
  <si>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</si>
  <si>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</si>
  <si>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</si>
  <si>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</si>
  <si>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</si>
  <si>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</si>
  <si>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</si>
  <si>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</si>
  <si>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</si>
  <si>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</si>
  <si>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</si>
  <si>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</si>
  <si>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</si>
  <si>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</si>
  <si>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</si>
  <si>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</si>
  <si>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</si>
  <si>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</si>
  <si>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</si>
  <si>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</si>
  <si>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</si>
  <si>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</si>
  <si>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</si>
  <si>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</si>
  <si>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</si>
  <si>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</si>
  <si>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</si>
  <si>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</si>
  <si>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</si>
  <si>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</si>
  <si>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</si>
  <si>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</si>
  <si>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</si>
  <si>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</si>
  <si>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</si>
  <si>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</si>
  <si>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</si>
  <si>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</si>
  <si>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</si>
  <si>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</si>
  <si>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</si>
  <si>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</si>
  <si>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</si>
  <si>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</si>
  <si>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</si>
  <si>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</si>
  <si>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</si>
  <si>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</si>
  <si>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</si>
  <si>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</si>
  <si>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</si>
  <si>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</si>
  <si>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</si>
  <si>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</si>
  <si>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</si>
  <si>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</si>
  <si>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</si>
  <si>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</si>
  <si>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</si>
  <si>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</si>
  <si>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</si>
  <si>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</si>
  <si>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</si>
  <si>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</si>
  <si>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</si>
  <si>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</si>
  <si>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</si>
  <si>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</si>
  <si>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</si>
  <si>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</si>
  <si>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</si>
  <si>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</si>
  <si>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</si>
  <si>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</si>
  <si>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</si>
  <si>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</si>
  <si>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</si>
  <si>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</si>
  <si>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</si>
  <si>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</si>
  <si>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</si>
  <si>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</si>
  <si>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</si>
  <si>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</si>
  <si>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</si>
  <si>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</si>
  <si>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</si>
  <si>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</si>
  <si>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</si>
  <si>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</si>
  <si>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</si>
  <si>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</si>
  <si>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</si>
  <si>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</si>
  <si>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</si>
  <si>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</si>
  <si>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</si>
  <si>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</si>
  <si>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</si>
  <si>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</si>
  <si>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</si>
  <si>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</si>
  <si>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</si>
  <si>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</si>
  <si>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</si>
  <si>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</si>
  <si>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</si>
  <si>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</si>
  <si>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</si>
  <si>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</si>
  <si>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</si>
  <si>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</si>
  <si>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</si>
  <si>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</si>
  <si>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</si>
  <si>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</si>
  <si>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</si>
  <si>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</si>
  <si>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</si>
  <si>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</si>
  <si>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</si>
  <si>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</si>
  <si>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</si>
  <si>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</si>
  <si>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</si>
  <si>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</si>
  <si>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</si>
  <si>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</si>
  <si>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</si>
  <si>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</si>
  <si>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</si>
  <si>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</si>
  <si>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</si>
  <si>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</si>
  <si>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</si>
  <si>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</si>
  <si>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</si>
  <si>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</si>
  <si>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</si>
  <si>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</si>
  <si>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</si>
  <si>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</si>
  <si>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</si>
  <si>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</si>
  <si>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</si>
  <si>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</si>
  <si>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</si>
  <si>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</si>
  <si>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</si>
  <si>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</si>
  <si>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</si>
  <si>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</si>
  <si>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</si>
  <si>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</si>
  <si>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</si>
  <si>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</si>
  <si>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</si>
  <si>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</si>
  <si>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</si>
  <si>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</si>
  <si>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</si>
  <si>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</si>
  <si>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</si>
  <si>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</si>
  <si>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</si>
  <si>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</si>
  <si>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</si>
  <si>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</si>
  <si>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</si>
  <si>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</si>
  <si>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</si>
  <si>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</si>
  <si>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</si>
  <si>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</si>
  <si>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</si>
  <si>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</si>
  <si>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</si>
  <si>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</si>
  <si>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</si>
  <si>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</si>
  <si>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</si>
  <si>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</si>
  <si>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</si>
  <si>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</si>
  <si>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</si>
  <si>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</si>
  <si>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</si>
  <si>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</si>
  <si>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</si>
  <si>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</si>
  <si>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</si>
  <si>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</si>
  <si>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</si>
  <si>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</si>
  <si>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</si>
  <si>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</si>
  <si>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</si>
  <si>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</si>
  <si>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</si>
  <si>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</si>
  <si>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</si>
  <si>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</si>
  <si>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</si>
  <si>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</si>
  <si>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</si>
  <si>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</si>
  <si>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</si>
  <si>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</si>
  <si>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</si>
  <si>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</si>
  <si>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</si>
  <si>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</si>
  <si>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</si>
  <si>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</si>
  <si>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</si>
  <si>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</si>
  <si>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</si>
  <si>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</si>
  <si>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</si>
  <si>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</si>
  <si>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</si>
  <si>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</si>
  <si>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</si>
  <si>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</si>
  <si>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</si>
  <si>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</si>
  <si>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</si>
  <si>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</si>
  <si>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</si>
  <si>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</si>
  <si>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</si>
  <si>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</si>
  <si>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</si>
  <si>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</si>
  <si>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</si>
  <si>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</si>
  <si>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</si>
  <si>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</si>
  <si>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</si>
  <si>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</si>
  <si>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</si>
  <si>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</si>
  <si>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</si>
  <si>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</si>
  <si>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</si>
  <si>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</si>
  <si>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</si>
  <si>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</si>
  <si>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</si>
  <si>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</si>
  <si>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</si>
  <si>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</si>
  <si>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</si>
  <si>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</si>
  <si>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</si>
  <si>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</si>
  <si>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</si>
  <si>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</si>
  <si>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</si>
  <si>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</si>
  <si>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</si>
  <si>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</si>
  <si>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</si>
  <si>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</si>
  <si>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</si>
  <si>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</si>
  <si>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</si>
  <si>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</si>
  <si>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</si>
  <si>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</si>
  <si>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</si>
  <si>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</si>
  <si>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</si>
  <si>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</si>
  <si>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</si>
  <si>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</si>
  <si>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</si>
  <si>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</si>
  <si>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</si>
  <si>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</si>
  <si>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</si>
  <si>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</si>
  <si>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</si>
  <si>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</si>
  <si>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</si>
  <si>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</si>
  <si>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</si>
  <si>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</si>
  <si>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</si>
  <si>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</si>
  <si>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</si>
  <si>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</si>
  <si>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</si>
  <si>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</si>
  <si>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</si>
  <si>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</si>
  <si>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</si>
  <si>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</si>
  <si>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</si>
  <si>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</si>
  <si>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</si>
  <si>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</si>
  <si>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</si>
  <si>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</si>
  <si>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</si>
  <si>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</si>
  <si>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</si>
  <si>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</si>
  <si>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</si>
  <si>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</si>
  <si>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</si>
  <si>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</si>
  <si>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</si>
  <si>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</si>
  <si>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</si>
  <si>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</si>
  <si>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</si>
  <si>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</si>
  <si>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</si>
  <si>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</si>
  <si>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</si>
  <si>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</si>
  <si>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</si>
  <si>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</si>
  <si>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</si>
  <si>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</si>
  <si>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</si>
  <si>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</si>
  <si>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</si>
  <si>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</si>
  <si>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</si>
  <si>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</si>
  <si>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</si>
  <si>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</si>
  <si>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</si>
  <si>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</si>
  <si>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</si>
  <si>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</si>
  <si>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</si>
  <si>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</si>
  <si>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</si>
  <si>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</si>
  <si>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</si>
  <si>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</si>
  <si>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</si>
  <si>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</si>
  <si>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</si>
  <si>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</si>
  <si>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</si>
  <si>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</si>
  <si>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</si>
  <si>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</si>
  <si>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</si>
  <si>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</si>
  <si>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</si>
  <si>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</si>
  <si>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</si>
  <si>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</si>
  <si>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</si>
  <si>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</si>
  <si>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</si>
  <si>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</si>
  <si>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</si>
  <si>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</si>
  <si>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</si>
  <si>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</si>
  <si>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</si>
  <si>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</si>
  <si>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</si>
  <si>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</si>
  <si>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</si>
  <si>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</si>
  <si>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</si>
  <si>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</si>
  <si>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</si>
  <si>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</si>
  <si>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</si>
  <si>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</si>
  <si>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</si>
  <si>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</si>
  <si>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</si>
  <si>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</si>
  <si>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</si>
  <si>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</si>
  <si>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</si>
  <si>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</si>
  <si>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</si>
  <si>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</si>
  <si>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</si>
  <si>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</si>
  <si>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</si>
  <si>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</si>
  <si>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</si>
  <si>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</si>
  <si>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</si>
  <si>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</si>
  <si>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</si>
  <si>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</si>
  <si>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</si>
  <si>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</si>
  <si>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</si>
  <si>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</si>
  <si>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</si>
  <si>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</si>
  <si>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</si>
  <si>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</si>
  <si>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</si>
  <si>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</si>
  <si>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</si>
  <si>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</si>
  <si>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</si>
  <si>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</si>
  <si>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</si>
  <si>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</si>
  <si>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</si>
  <si>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</si>
  <si>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</si>
  <si>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</si>
  <si>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</si>
  <si>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</si>
  <si>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</si>
  <si>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</si>
  <si>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</si>
  <si>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</si>
  <si>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</si>
  <si>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</si>
  <si>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</si>
  <si>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</si>
  <si>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</si>
  <si>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</si>
  <si>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</si>
  <si>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</si>
  <si>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</si>
  <si>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</si>
  <si>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</si>
  <si>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</si>
  <si>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</si>
  <si>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</si>
  <si>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</si>
  <si>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</si>
  <si>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</si>
  <si>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</si>
  <si>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</si>
  <si>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</si>
  <si>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</si>
  <si>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</si>
  <si>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</si>
  <si>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</si>
  <si>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</si>
  <si>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</si>
  <si>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</si>
  <si>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</si>
  <si>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</si>
  <si>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</si>
  <si>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</si>
  <si>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</si>
  <si>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</si>
  <si>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</si>
  <si>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</si>
  <si>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</si>
  <si>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</si>
  <si>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</si>
  <si>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</si>
  <si>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</si>
  <si>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</si>
  <si>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</si>
  <si>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</si>
  <si>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</si>
  <si>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</si>
  <si>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</si>
  <si>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</si>
  <si>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</si>
  <si>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</si>
  <si>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</si>
  <si>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</si>
  <si>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</si>
  <si>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</si>
  <si>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</si>
  <si>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</si>
  <si>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</si>
  <si>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</si>
  <si>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</si>
  <si>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</si>
  <si>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</si>
  <si>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</si>
  <si>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</si>
  <si>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</si>
  <si>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</si>
  <si>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</si>
  <si>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</si>
  <si>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</si>
  <si>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</si>
  <si>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</si>
  <si>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</si>
  <si>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</si>
  <si>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</si>
  <si>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</si>
  <si>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</si>
  <si>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</si>
  <si>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</si>
  <si>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</si>
  <si>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</si>
  <si>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</si>
  <si>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</si>
  <si>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</si>
  <si>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</si>
  <si>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</si>
  <si>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</si>
  <si>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</si>
  <si>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</si>
  <si>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</si>
  <si>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</si>
  <si>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</si>
  <si>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</si>
  <si>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</si>
  <si>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</si>
  <si>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</si>
  <si>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</si>
  <si>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</si>
  <si>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</si>
  <si>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</si>
  <si>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</si>
  <si>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</si>
  <si>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</si>
  <si>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</si>
  <si>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</si>
  <si>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</si>
  <si>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</si>
  <si>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</si>
  <si>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</si>
  <si>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</si>
  <si>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</si>
  <si>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</si>
  <si>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</si>
  <si>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</si>
  <si>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</si>
  <si>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</si>
  <si>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</si>
  <si>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</si>
  <si>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</si>
  <si>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</si>
  <si>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</si>
  <si>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</si>
  <si>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</si>
  <si>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</si>
  <si>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</si>
  <si>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</si>
  <si>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</si>
  <si>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</si>
  <si>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</si>
  <si>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</si>
  <si>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</si>
  <si>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</si>
  <si>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</si>
  <si>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</si>
  <si>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</si>
  <si>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</si>
  <si>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</si>
  <si>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</si>
  <si>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</si>
  <si>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</si>
  <si>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</si>
  <si>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</si>
  <si>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</si>
  <si>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</si>
  <si>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</si>
  <si>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</si>
  <si>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</si>
  <si>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</si>
  <si>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</si>
  <si>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</si>
  <si>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</si>
  <si>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</si>
  <si>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</si>
  <si>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</si>
  <si>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</si>
  <si>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</si>
  <si>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</si>
  <si>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</si>
  <si>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</si>
  <si>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</si>
  <si>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</si>
  <si>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</si>
  <si>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</si>
  <si>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</si>
  <si>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</si>
  <si>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</si>
  <si>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</si>
  <si>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</si>
  <si>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</si>
  <si>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</si>
  <si>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</si>
  <si>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</si>
  <si>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</si>
  <si>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</si>
  <si>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</si>
  <si>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</si>
  <si>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</si>
  <si>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</si>
  <si>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</si>
  <si>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</si>
  <si>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</si>
  <si>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</si>
  <si>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</si>
  <si>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</si>
  <si>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</si>
  <si>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</si>
  <si>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</si>
  <si>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</si>
  <si>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</si>
  <si>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</si>
  <si>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</si>
  <si>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</si>
  <si>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</si>
  <si>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</si>
  <si>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</si>
  <si>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</si>
  <si>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</si>
  <si>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</si>
  <si>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</si>
  <si>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</si>
  <si>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</si>
  <si>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</si>
  <si>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</si>
  <si>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</si>
  <si>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</si>
  <si>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</si>
  <si>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</si>
  <si>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</si>
  <si>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</si>
  <si>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</si>
  <si>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</si>
  <si>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</si>
  <si>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</si>
  <si>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</si>
  <si>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</si>
  <si>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</si>
  <si>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</si>
  <si>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</si>
  <si>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</si>
  <si>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</si>
  <si>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</si>
  <si>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</si>
  <si>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</si>
  <si>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</si>
  <si>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</si>
  <si>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</si>
  <si>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</si>
  <si>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</si>
  <si>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</si>
  <si>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</si>
  <si>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</si>
  <si>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</si>
  <si>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</si>
  <si>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</si>
  <si>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</si>
  <si>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</si>
  <si>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</si>
  <si>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</si>
  <si>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</si>
  <si>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</si>
  <si>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</si>
  <si>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</si>
  <si>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</si>
  <si>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</si>
  <si>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</si>
  <si>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</si>
  <si>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</si>
  <si>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</si>
  <si>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</si>
  <si>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</si>
  <si>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</si>
  <si>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</si>
  <si>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</si>
  <si>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</si>
  <si>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</si>
  <si>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</si>
  <si>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</si>
  <si>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</si>
  <si>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</si>
  <si>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</si>
  <si>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</si>
  <si>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</si>
  <si>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</si>
  <si>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</si>
  <si>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</si>
  <si>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</si>
  <si>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</si>
  <si>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</si>
  <si>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</si>
  <si>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</si>
  <si>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</si>
  <si>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</si>
  <si>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</si>
  <si>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</si>
  <si>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</si>
  <si>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</si>
  <si>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</si>
  <si>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</si>
  <si>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</si>
  <si>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</si>
  <si>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</si>
  <si>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</si>
  <si>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</si>
  <si>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</si>
  <si>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</si>
  <si>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</si>
  <si>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</si>
  <si>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</si>
  <si>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</si>
  <si>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</si>
  <si>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</si>
  <si>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</si>
  <si>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</si>
  <si>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</si>
  <si>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</si>
  <si>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</si>
  <si>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</si>
  <si>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</si>
  <si>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</si>
  <si>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</si>
  <si>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</si>
  <si>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</si>
  <si>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</si>
  <si>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</si>
  <si>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</si>
  <si>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</si>
  <si>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</si>
  <si>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</si>
  <si>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</si>
  <si>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</si>
  <si>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</si>
  <si>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</si>
  <si>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</si>
  <si>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</si>
  <si>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</si>
  <si>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</si>
  <si>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</si>
  <si>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</si>
  <si>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</si>
  <si>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</si>
  <si>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</si>
  <si>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</si>
  <si>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</si>
  <si>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</si>
  <si>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</si>
  <si>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</si>
  <si>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</si>
  <si>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</si>
  <si>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</si>
  <si>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</si>
  <si>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</si>
  <si>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</si>
  <si>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</si>
  <si>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</si>
  <si>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</si>
  <si>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</si>
  <si>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</si>
  <si>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</si>
  <si>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</si>
  <si>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</si>
  <si>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</si>
  <si>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</si>
  <si>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</si>
  <si>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</si>
  <si>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</si>
  <si>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</si>
  <si>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</si>
  <si>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</si>
  <si>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</si>
  <si>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</si>
  <si>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</si>
  <si>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</si>
  <si>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</si>
  <si>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</si>
  <si>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</si>
  <si>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</si>
  <si>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</si>
  <si>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</si>
  <si>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</si>
  <si>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</si>
  <si>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</si>
  <si>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</si>
  <si>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</si>
  <si>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</si>
  <si>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</si>
  <si>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</si>
  <si>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</si>
  <si>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</si>
  <si>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</si>
  <si>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</si>
  <si>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</si>
  <si>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</si>
  <si>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</si>
  <si>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</si>
  <si>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</si>
  <si>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</si>
  <si>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</si>
  <si>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</si>
  <si>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</si>
  <si>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</si>
  <si>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</si>
  <si>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</si>
  <si>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</si>
  <si>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</si>
  <si>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</si>
  <si>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</si>
  <si>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</si>
  <si>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</si>
  <si>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</si>
  <si>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</si>
  <si>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</si>
  <si>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</si>
  <si>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</si>
  <si>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</si>
  <si>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</si>
  <si>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</si>
  <si>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</si>
  <si>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</si>
  <si>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</si>
  <si>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</si>
  <si>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</si>
  <si>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</si>
  <si>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</si>
  <si>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</si>
  <si>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</si>
  <si>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</si>
  <si>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</si>
  <si>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</si>
  <si>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</si>
  <si>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</si>
  <si>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</si>
  <si>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</si>
  <si>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</si>
  <si>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</si>
  <si>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</si>
  <si>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</si>
  <si>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</si>
  <si>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</si>
  <si>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</si>
  <si>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</si>
  <si>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</si>
  <si>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</si>
  <si>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</si>
  <si>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</si>
  <si>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</si>
  <si>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</si>
  <si>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</si>
  <si>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</si>
  <si>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</si>
  <si>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</si>
  <si>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</si>
  <si>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</si>
  <si>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</si>
  <si>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</si>
  <si>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</si>
  <si>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</si>
  <si>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</si>
  <si>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</si>
  <si>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</si>
  <si>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</si>
  <si>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</si>
  <si>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</si>
  <si>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</si>
  <si>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</si>
  <si>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</si>
  <si>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</si>
  <si>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</si>
  <si>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</si>
  <si>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</si>
  <si>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</si>
  <si>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</si>
  <si>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</si>
  <si>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</si>
  <si>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</si>
  <si>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</si>
  <si>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</si>
  <si>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</si>
  <si>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</si>
  <si>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</si>
  <si>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</si>
  <si>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</si>
  <si>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</si>
  <si>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</si>
  <si>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</si>
  <si>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</si>
  <si>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</si>
  <si>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</si>
  <si>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</si>
  <si>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</si>
  <si>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</si>
  <si>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</si>
  <si>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</si>
  <si>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</si>
  <si>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</si>
  <si>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</si>
  <si>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</si>
  <si>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</si>
  <si>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</si>
  <si>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</si>
  <si>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</si>
  <si>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</si>
  <si>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</si>
  <si>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</si>
  <si>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</si>
  <si>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</si>
  <si>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</si>
  <si>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</si>
  <si>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</si>
  <si>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</si>
  <si>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</si>
  <si>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</si>
  <si>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</si>
  <si>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</si>
  <si>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</si>
  <si>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</si>
  <si>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</si>
  <si>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</si>
  <si>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</si>
  <si>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</si>
  <si>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</si>
  <si>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</si>
  <si>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</si>
  <si>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</si>
  <si>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</si>
  <si>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</si>
  <si>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</si>
  <si>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</si>
  <si>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</si>
  <si>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</si>
  <si>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</si>
  <si>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</si>
  <si>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</si>
  <si>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</si>
  <si>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</si>
  <si>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</si>
  <si>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</si>
  <si>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</si>
  <si>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</si>
  <si>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</si>
  <si>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</si>
  <si>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</si>
  <si>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</si>
  <si>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</si>
  <si>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</si>
  <si>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</si>
  <si>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</si>
  <si>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</si>
  <si>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</si>
  <si>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</si>
  <si>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</si>
  <si>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</si>
  <si>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</si>
  <si>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</si>
  <si>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</si>
  <si>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</si>
  <si>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</si>
  <si>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</si>
  <si>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</si>
  <si>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</si>
  <si>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</si>
  <si>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</si>
  <si>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</si>
  <si>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</si>
  <si>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</si>
  <si>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</si>
  <si>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</si>
  <si>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</si>
  <si>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</si>
  <si>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</si>
  <si>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</si>
  <si>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</si>
  <si>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</si>
  <si>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</si>
  <si>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</si>
  <si>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</si>
  <si>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</si>
  <si>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</si>
  <si>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</si>
  <si>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</si>
  <si>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</si>
  <si>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</si>
  <si>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</si>
  <si>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</si>
  <si>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</si>
  <si>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</si>
  <si>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</si>
  <si>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</si>
  <si>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</si>
  <si>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</si>
  <si>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</si>
  <si>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</si>
  <si>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</si>
  <si>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</si>
  <si>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</si>
  <si>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</si>
  <si>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</si>
  <si>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</si>
  <si>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</si>
  <si>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</si>
  <si>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</si>
  <si>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</si>
  <si>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</si>
  <si>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</si>
  <si>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</si>
  <si>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</si>
  <si>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</si>
  <si>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</si>
  <si>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</si>
  <si>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</si>
  <si>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</si>
  <si>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</si>
  <si>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</si>
  <si>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</si>
  <si>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</si>
  <si>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</si>
  <si>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</si>
  <si>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</si>
  <si>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</si>
  <si>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</si>
  <si>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</si>
  <si>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</si>
  <si>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</si>
  <si>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</si>
  <si>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</si>
  <si>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</si>
  <si>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</si>
  <si>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</si>
  <si>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</si>
  <si>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</si>
  <si>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</si>
  <si>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</si>
  <si>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</si>
  <si>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</si>
  <si>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</si>
  <si>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</si>
  <si>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</si>
  <si>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</si>
  <si>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</si>
  <si>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</si>
  <si>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</si>
  <si>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</si>
  <si>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</si>
  <si>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</si>
  <si>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</si>
  <si>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</si>
  <si>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</si>
  <si>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</si>
  <si>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</si>
  <si>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</si>
  <si>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</si>
  <si>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</si>
  <si>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</si>
  <si>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</si>
  <si>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</si>
  <si>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</si>
  <si>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</si>
  <si>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</si>
  <si>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</si>
  <si>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</si>
  <si>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</si>
  <si>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</si>
  <si>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</si>
  <si>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</si>
  <si>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</si>
  <si>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</si>
  <si>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</si>
  <si>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</si>
  <si>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</si>
  <si>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</si>
  <si>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</si>
  <si>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</si>
  <si>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</si>
  <si>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</si>
  <si>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</si>
  <si>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</si>
  <si>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</si>
  <si>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</si>
  <si>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</si>
  <si>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</si>
  <si>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</si>
  <si>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</si>
  <si>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</si>
  <si>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</si>
  <si>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</si>
  <si>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</si>
  <si>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</si>
  <si>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</si>
  <si>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</si>
  <si>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</si>
  <si>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</si>
  <si>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</si>
  <si>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</si>
  <si>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</si>
  <si>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</si>
  <si>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</si>
  <si>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</si>
  <si>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</si>
  <si>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</si>
  <si>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</si>
  <si>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</si>
  <si>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</si>
  <si>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</si>
  <si>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</si>
  <si>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</si>
  <si>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</si>
  <si>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</si>
  <si>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</si>
  <si>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</si>
  <si>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</si>
  <si>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</si>
  <si>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</si>
  <si>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</si>
  <si>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</si>
  <si>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</si>
  <si>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</si>
  <si>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</si>
  <si>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</si>
  <si>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</si>
  <si>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</si>
  <si>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</si>
  <si>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</si>
  <si>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</si>
  <si>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</si>
  <si>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</si>
  <si>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</si>
  <si>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</si>
  <si>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</si>
  <si>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</si>
  <si>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</si>
  <si>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</si>
  <si>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</si>
  <si>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</si>
  <si>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</si>
  <si>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</si>
  <si>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</si>
  <si>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</si>
  <si>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</si>
  <si>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</si>
  <si>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</si>
  <si>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</si>
  <si>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</si>
  <si>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</si>
  <si>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</si>
  <si>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</si>
  <si>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</si>
  <si>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</si>
  <si>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</si>
  <si>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</si>
  <si>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</si>
  <si>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</si>
  <si>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</si>
  <si>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</si>
  <si>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</si>
  <si>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</si>
  <si>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</si>
  <si>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</si>
  <si>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</si>
  <si>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</si>
  <si>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</si>
  <si>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</si>
  <si>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</si>
  <si>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</si>
  <si>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</si>
  <si>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</si>
  <si>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</si>
  <si>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</si>
  <si>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</si>
  <si>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</si>
  <si>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</si>
  <si>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</si>
  <si>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</si>
  <si>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</si>
  <si>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</si>
  <si>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</si>
  <si>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</si>
  <si>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</si>
  <si>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</si>
  <si>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</si>
  <si>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</si>
  <si>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</si>
  <si>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</si>
  <si>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</si>
  <si>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</si>
  <si>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</si>
  <si>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</si>
  <si>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</si>
  <si>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</si>
  <si>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</si>
  <si>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</si>
  <si>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</si>
  <si>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</si>
  <si>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</si>
  <si>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</si>
  <si>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</si>
  <si>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</si>
  <si>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</si>
  <si>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</si>
  <si>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</si>
  <si>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</si>
  <si>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</si>
  <si>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</si>
  <si>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</si>
  <si>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</si>
  <si>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</si>
  <si>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</si>
  <si>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</si>
  <si>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</si>
  <si>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</si>
  <si>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</si>
  <si>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</si>
  <si>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</si>
  <si>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</si>
  <si>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</si>
  <si>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</si>
  <si>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</si>
  <si>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</si>
  <si>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</si>
  <si>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</si>
  <si>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</si>
  <si>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</si>
  <si>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</si>
  <si>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</si>
  <si>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</si>
  <si>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</si>
  <si>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</si>
  <si>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</si>
  <si>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</si>
  <si>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</si>
  <si>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</si>
  <si>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</si>
  <si>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</si>
  <si>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</si>
  <si>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</si>
  <si>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</si>
  <si>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</si>
  <si>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</si>
  <si>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</si>
  <si>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</si>
  <si>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</si>
  <si>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</si>
  <si>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</si>
  <si>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</si>
  <si>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</si>
  <si>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</si>
  <si>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</si>
  <si>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</si>
  <si>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</si>
  <si>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</si>
  <si>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</si>
  <si>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</si>
  <si>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</si>
  <si>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</si>
  <si>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</si>
  <si>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</si>
  <si>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</si>
  <si>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</si>
  <si>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</si>
  <si>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</si>
  <si>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</si>
  <si>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</si>
  <si>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</si>
  <si>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</si>
  <si>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</si>
  <si>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</si>
  <si>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</si>
  <si>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</si>
  <si>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</si>
  <si>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</si>
  <si>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</si>
  <si>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</si>
  <si>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</si>
  <si>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</si>
  <si>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</si>
  <si>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</si>
  <si>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</si>
  <si>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</si>
  <si>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</si>
  <si>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</si>
  <si>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</si>
  <si>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</si>
  <si>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</si>
  <si>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</si>
  <si>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</si>
  <si>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</si>
  <si>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</si>
  <si>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</si>
  <si>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</si>
  <si>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</si>
  <si>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</si>
  <si>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</si>
  <si>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</si>
  <si>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</si>
  <si>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</si>
  <si>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</si>
  <si>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</si>
  <si>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</si>
  <si>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</si>
  <si>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</si>
  <si>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</si>
  <si>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</si>
  <si>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</si>
  <si>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</si>
  <si>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</si>
  <si>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</si>
  <si>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</si>
  <si>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</si>
  <si>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</si>
  <si>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</si>
  <si>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</si>
  <si>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</si>
  <si>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</si>
  <si>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</si>
  <si>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</si>
  <si>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</si>
  <si>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</si>
  <si>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</si>
  <si>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</si>
  <si>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</si>
  <si>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</si>
  <si>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</si>
  <si>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</si>
  <si>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</si>
  <si>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</si>
  <si>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</si>
  <si>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</si>
  <si>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</si>
  <si>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</si>
  <si>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</si>
  <si>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</si>
  <si>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</si>
  <si>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</si>
  <si>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</si>
  <si>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</si>
  <si>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</si>
  <si>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</si>
  <si>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</si>
  <si>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</si>
  <si>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</si>
  <si>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</si>
  <si>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</si>
  <si>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</si>
  <si>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</si>
  <si>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</si>
  <si>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</si>
  <si>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</si>
  <si>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</si>
  <si>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</si>
  <si>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</si>
  <si>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</si>
  <si>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</si>
  <si>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</si>
  <si>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</si>
  <si>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</si>
  <si>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</si>
  <si>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</si>
  <si>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</si>
  <si>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</si>
  <si>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</si>
  <si>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</si>
  <si>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</si>
  <si>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</si>
  <si>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</si>
  <si>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</si>
  <si>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</si>
  <si>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</si>
  <si>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</si>
  <si>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</si>
  <si>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</si>
  <si>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</si>
  <si>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</si>
  <si>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</si>
  <si>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</si>
  <si>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</si>
  <si>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</si>
  <si>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</si>
  <si>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</si>
  <si>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</si>
  <si>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</si>
  <si>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</si>
  <si>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</si>
  <si>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</si>
  <si>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</si>
  <si>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</si>
  <si>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</si>
  <si>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</si>
  <si>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</si>
  <si>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</si>
  <si>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</si>
  <si>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</si>
  <si>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</si>
  <si>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</si>
  <si>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</si>
  <si>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</si>
  <si>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</si>
  <si>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</si>
  <si>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</si>
  <si>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</si>
  <si>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</si>
  <si>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</si>
  <si>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</si>
  <si>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</si>
  <si>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</si>
  <si>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</si>
  <si>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</si>
  <si>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</si>
  <si>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</si>
  <si>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</si>
  <si>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</si>
  <si>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</si>
  <si>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</si>
  <si>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</si>
  <si>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</si>
  <si>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</si>
  <si>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</si>
  <si>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</si>
  <si>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</si>
  <si>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</si>
  <si>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</si>
  <si>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</si>
  <si>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</si>
  <si>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</si>
  <si>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</si>
  <si>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</si>
  <si>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</si>
  <si>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</si>
  <si>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</si>
  <si>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</si>
  <si>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</si>
  <si>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</si>
  <si>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</si>
  <si>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</si>
  <si>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</si>
  <si>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</si>
  <si>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</si>
  <si>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</si>
  <si>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</si>
  <si>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</si>
  <si>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</si>
  <si>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</si>
  <si>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</si>
  <si>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</si>
  <si>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</si>
  <si>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</si>
  <si>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</si>
  <si>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</si>
  <si>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</si>
  <si>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</si>
  <si>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</si>
  <si>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</si>
  <si>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</si>
  <si>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</si>
  <si>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</si>
  <si>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</si>
  <si>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</si>
  <si>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</si>
  <si>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</si>
  <si>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</si>
  <si>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</si>
  <si>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</si>
  <si>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</si>
  <si>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</si>
  <si>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</si>
  <si>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</si>
  <si>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</si>
  <si>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</si>
  <si>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</si>
  <si>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</si>
  <si>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</si>
  <si>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</si>
  <si>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</si>
  <si>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</si>
  <si>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</si>
  <si>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</si>
  <si>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</si>
  <si>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</si>
  <si>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</si>
  <si>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</si>
  <si>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</si>
  <si>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</si>
  <si>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</si>
  <si>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</si>
  <si>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</si>
  <si>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</si>
  <si>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</si>
  <si>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</si>
  <si>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</si>
  <si>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</si>
  <si>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</si>
  <si>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</si>
  <si>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</si>
  <si>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</si>
  <si>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</si>
  <si>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</si>
  <si>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</si>
  <si>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</si>
  <si>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</si>
  <si>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</si>
  <si>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</si>
  <si>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</si>
  <si>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</si>
  <si>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</si>
  <si>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</si>
  <si>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</si>
  <si>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</si>
  <si>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</si>
  <si>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</si>
  <si>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</si>
  <si>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</si>
  <si>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</si>
  <si>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</si>
  <si>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</si>
  <si>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</si>
  <si>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</si>
  <si>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</si>
  <si>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</si>
  <si>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</si>
  <si>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</si>
  <si>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</si>
  <si>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</si>
  <si>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</si>
  <si>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</si>
  <si>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</si>
  <si>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</si>
  <si>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</si>
  <si>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</si>
  <si>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</si>
  <si>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</si>
  <si>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</si>
  <si>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</si>
  <si>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</si>
  <si>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</si>
  <si>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</si>
  <si>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</si>
  <si>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</si>
  <si>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</si>
  <si>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</si>
  <si>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</si>
  <si>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</si>
  <si>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</si>
  <si>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</si>
  <si>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</si>
  <si>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</si>
  <si>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</si>
  <si>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</si>
  <si>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</si>
  <si>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</si>
  <si>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</si>
  <si>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</si>
  <si>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</si>
  <si>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</si>
  <si>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</si>
  <si>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</si>
  <si>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</si>
  <si>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</si>
  <si>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</si>
  <si>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</si>
  <si>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</si>
  <si>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</si>
  <si>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</si>
  <si>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</si>
  <si>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</si>
  <si>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</si>
  <si>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</si>
  <si>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</si>
  <si>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</si>
  <si>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</si>
  <si>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</si>
  <si>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</si>
  <si>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</si>
  <si>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</si>
  <si>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</si>
  <si>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</si>
  <si>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</si>
  <si>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</si>
  <si>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</si>
  <si>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</si>
  <si>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</si>
  <si>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</si>
  <si>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</si>
  <si>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</si>
  <si>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</si>
  <si>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</si>
  <si>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</si>
  <si>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</si>
  <si>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</si>
  <si>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</si>
  <si>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</si>
  <si>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</si>
  <si>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</si>
  <si>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</si>
  <si>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</si>
  <si>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</si>
  <si>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</si>
  <si>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</si>
  <si>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</si>
  <si>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</si>
  <si>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</si>
  <si>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</si>
  <si>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</si>
  <si>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</si>
  <si>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</si>
  <si>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</si>
  <si>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</si>
  <si>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</si>
  <si>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</si>
  <si>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</si>
  <si>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</si>
  <si>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</si>
  <si>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</si>
  <si>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</si>
  <si>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</si>
  <si>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</si>
  <si>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</si>
  <si>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</si>
  <si>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</si>
  <si>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</si>
  <si>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</si>
  <si>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</si>
  <si>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</si>
  <si>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</si>
  <si>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</si>
  <si>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</si>
  <si>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</si>
  <si>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</si>
  <si>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</si>
  <si>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</si>
  <si>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</si>
  <si>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</si>
  <si>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</si>
  <si>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</si>
  <si>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</si>
  <si>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</si>
  <si>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</si>
  <si>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</si>
  <si>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</si>
  <si>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</si>
  <si>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</si>
  <si>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</si>
  <si>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</si>
  <si>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</si>
  <si>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</si>
  <si>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</si>
  <si>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</si>
  <si>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</si>
  <si>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</si>
  <si>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</si>
  <si>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</si>
  <si>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</si>
  <si>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</si>
  <si>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</si>
  <si>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</si>
  <si>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</si>
  <si>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</si>
  <si>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</si>
  <si>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</si>
  <si>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</si>
  <si>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</si>
  <si>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</si>
  <si>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</si>
  <si>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</si>
  <si>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</si>
  <si>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</si>
  <si>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</si>
  <si>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</si>
  <si>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</si>
  <si>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</si>
  <si>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</si>
  <si>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</si>
  <si>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</si>
  <si>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</si>
  <si>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</si>
  <si>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</si>
  <si>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</si>
  <si>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</si>
  <si>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</si>
  <si>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</si>
  <si>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</si>
  <si>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</si>
  <si>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</si>
  <si>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</si>
  <si>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</si>
  <si>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</si>
  <si>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</si>
  <si>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</si>
  <si>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</si>
  <si>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</si>
  <si>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</si>
  <si>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</si>
  <si>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</si>
  <si>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</si>
  <si>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</si>
  <si>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</si>
  <si>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</si>
  <si>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</si>
  <si>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</si>
  <si>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</si>
  <si>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</si>
  <si>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</si>
  <si>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</si>
  <si>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</si>
  <si>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</si>
  <si>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</si>
  <si>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</si>
  <si>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</si>
  <si>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</si>
  <si>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</si>
  <si>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</si>
  <si>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</si>
  <si>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</si>
  <si>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</si>
  <si>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</si>
  <si>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</si>
  <si>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</si>
  <si>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</si>
  <si>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</si>
  <si>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</si>
  <si>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</si>
  <si>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</si>
  <si>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</si>
  <si>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</si>
  <si>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</si>
  <si>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</si>
  <si>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</si>
  <si>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</si>
  <si>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</si>
  <si>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</si>
  <si>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</si>
  <si>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</si>
  <si>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</si>
  <si>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</si>
  <si>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</si>
  <si>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</si>
  <si>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</si>
  <si>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</si>
  <si>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</si>
  <si>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</si>
  <si>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</si>
  <si>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</si>
  <si>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</si>
  <si>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</si>
  <si>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</si>
  <si>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</si>
  <si>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</si>
  <si>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</si>
  <si>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</si>
  <si>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</si>
  <si>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</si>
  <si>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</si>
  <si>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</si>
  <si>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</si>
  <si>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</si>
  <si>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</si>
  <si>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</si>
  <si>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</si>
  <si>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</si>
  <si>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</si>
  <si>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</si>
  <si>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</si>
  <si>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</si>
  <si>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</si>
  <si>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</si>
  <si>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</si>
  <si>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</si>
  <si>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</si>
  <si>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</si>
  <si>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</si>
  <si>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</si>
  <si>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</si>
  <si>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</si>
  <si>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</si>
  <si>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</si>
  <si>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</si>
  <si>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</si>
  <si>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</si>
  <si>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</si>
  <si>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</si>
  <si>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</si>
  <si>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</si>
  <si>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</si>
  <si>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</si>
  <si>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</si>
  <si>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</si>
  <si>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</si>
  <si>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</si>
  <si>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</si>
  <si>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</si>
  <si>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</si>
  <si>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</si>
  <si>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</si>
  <si>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</si>
  <si>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</si>
  <si>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</si>
  <si>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</si>
  <si>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</si>
  <si>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</si>
  <si>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</si>
  <si>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</si>
  <si>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</si>
  <si>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</si>
  <si>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</si>
  <si>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</si>
  <si>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</si>
  <si>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</si>
  <si>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</si>
  <si>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</si>
  <si>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</si>
  <si>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</si>
  <si>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</si>
  <si>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</si>
  <si>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</si>
  <si>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</si>
  <si>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</si>
  <si>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</si>
  <si>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</si>
  <si>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</si>
  <si>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</si>
  <si>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</si>
  <si>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</si>
  <si>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</si>
  <si>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</si>
  <si>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</si>
  <si>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</si>
  <si>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</si>
  <si>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</si>
  <si>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</si>
  <si>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</si>
  <si>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</si>
  <si>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</si>
  <si>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</si>
  <si>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</si>
  <si>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</si>
  <si>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</si>
  <si>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</si>
  <si>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</si>
  <si>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</si>
  <si>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</si>
  <si>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</si>
  <si>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</si>
  <si>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</si>
  <si>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</si>
  <si>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</si>
  <si>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</si>
  <si>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</si>
  <si>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</si>
  <si>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</si>
  <si>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</si>
  <si>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</si>
  <si>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</si>
  <si>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</si>
  <si>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</si>
  <si>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</si>
  <si>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</si>
  <si>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</si>
  <si>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</si>
  <si>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</si>
  <si>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</si>
  <si>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</si>
  <si>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</si>
  <si>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</si>
  <si>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</si>
  <si>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</si>
  <si>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</si>
  <si>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</si>
  <si>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</si>
  <si>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</si>
  <si>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</si>
  <si>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</si>
  <si>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</si>
  <si>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</si>
  <si>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</si>
  <si>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</si>
  <si>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</si>
  <si>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</si>
  <si>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</si>
  <si>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</si>
  <si>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</si>
  <si>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</si>
  <si>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</si>
  <si>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</si>
  <si>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</si>
  <si>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</si>
  <si>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</si>
  <si>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</si>
  <si>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</si>
  <si>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</si>
  <si>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</si>
  <si>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</si>
  <si>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</si>
  <si>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</si>
  <si>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</si>
  <si>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</si>
  <si>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</si>
  <si>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</si>
  <si>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</si>
  <si>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</si>
  <si>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</si>
  <si>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</si>
  <si>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</si>
  <si>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</si>
  <si>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</si>
  <si>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</si>
  <si>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</si>
  <si>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</si>
  <si>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</si>
  <si>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</si>
  <si>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</si>
  <si>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</si>
  <si>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</si>
  <si>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</si>
  <si>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</si>
  <si>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</si>
  <si>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</si>
  <si>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</si>
  <si>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</si>
  <si>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</si>
  <si>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</si>
  <si>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</si>
  <si>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</si>
  <si>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</si>
  <si>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</si>
  <si>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</si>
  <si>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</si>
  <si>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</si>
  <si>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</si>
  <si>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</si>
  <si>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</si>
  <si>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</si>
  <si>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</si>
  <si>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</si>
  <si>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</si>
  <si>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</si>
  <si>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</si>
  <si>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</si>
  <si>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</si>
  <si>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</si>
  <si>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</si>
  <si>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</si>
  <si>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</si>
  <si>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</si>
  <si>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</si>
  <si>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</si>
  <si>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</si>
  <si>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</si>
  <si>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</si>
  <si>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</si>
  <si>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</si>
  <si>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</si>
  <si>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</si>
  <si>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</si>
  <si>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</si>
  <si>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</si>
  <si>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</si>
  <si>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</si>
  <si>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</si>
  <si>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</si>
  <si>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</si>
  <si>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</si>
  <si>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</si>
  <si>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</si>
  <si>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</si>
  <si>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</si>
  <si>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</si>
  <si>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</si>
  <si>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</si>
  <si>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</si>
  <si>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</si>
  <si>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</si>
  <si>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</si>
  <si>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</si>
  <si>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</si>
  <si>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</si>
  <si>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</si>
  <si>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</si>
  <si>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</si>
  <si>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</si>
  <si>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</si>
  <si>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</si>
  <si>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</si>
  <si>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</si>
  <si>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</si>
  <si>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</si>
  <si>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</si>
  <si>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</si>
  <si>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</si>
  <si>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</si>
  <si>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</si>
  <si>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</si>
  <si>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</si>
  <si>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</si>
  <si>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</si>
  <si>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</si>
  <si>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</si>
  <si>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</si>
  <si>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</si>
  <si>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</si>
  <si>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</si>
  <si>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</si>
  <si>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</si>
  <si>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</si>
  <si>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</si>
  <si>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</si>
  <si>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</si>
  <si>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</si>
  <si>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</si>
  <si>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</si>
  <si>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</si>
  <si>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</si>
  <si>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</si>
  <si>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</si>
  <si>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</si>
  <si>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</si>
  <si>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</si>
  <si>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</si>
  <si>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</si>
  <si>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</si>
  <si>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</si>
  <si>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</si>
  <si>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</si>
  <si>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</si>
  <si>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</si>
  <si>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</si>
  <si>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</si>
  <si>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</si>
  <si>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</si>
  <si>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</si>
  <si>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</si>
  <si>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</si>
  <si>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</si>
  <si>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</si>
  <si>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</si>
  <si>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</si>
  <si>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</si>
  <si>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</si>
  <si>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</si>
  <si>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</si>
  <si>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</si>
  <si>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</si>
  <si>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</si>
  <si>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</si>
  <si>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</si>
  <si>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</si>
  <si>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</si>
  <si>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</si>
  <si>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</si>
  <si>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</si>
  <si>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</si>
  <si>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</si>
  <si>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</si>
  <si>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</si>
  <si>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</si>
  <si>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</si>
  <si>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</si>
  <si>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</si>
  <si>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</si>
  <si>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</si>
  <si>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</si>
  <si>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</si>
  <si>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</si>
  <si>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</si>
  <si>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</si>
  <si>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</si>
  <si>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</si>
  <si>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</si>
  <si>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</si>
  <si>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</si>
  <si>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</si>
  <si>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</si>
  <si>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</si>
  <si>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</si>
  <si>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</si>
  <si>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</si>
  <si>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</si>
  <si>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</si>
  <si>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</si>
  <si>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</si>
  <si>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</si>
  <si>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</si>
  <si>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</si>
  <si>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</si>
  <si>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</si>
  <si>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</si>
  <si>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</si>
  <si>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</si>
  <si>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</si>
  <si>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</si>
  <si>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</si>
  <si>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</si>
  <si>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</si>
  <si>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</si>
  <si>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</si>
  <si>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</si>
  <si>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</si>
  <si>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</si>
  <si>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</si>
  <si>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</si>
  <si>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</si>
  <si>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</si>
  <si>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</si>
  <si>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</si>
  <si>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</si>
  <si>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</si>
  <si>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</si>
  <si>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</si>
  <si>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</si>
  <si>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</si>
  <si>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</si>
  <si>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</si>
  <si>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</si>
  <si>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</si>
  <si>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</si>
  <si>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</si>
  <si>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</si>
  <si>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</si>
  <si>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</si>
  <si>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</si>
  <si>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</si>
  <si>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</si>
  <si>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</si>
  <si>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</si>
  <si>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</si>
  <si>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</si>
  <si>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</si>
  <si>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</si>
  <si>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</si>
  <si>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</si>
  <si>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</si>
  <si>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</si>
  <si>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</si>
  <si>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</si>
  <si>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</si>
  <si>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</si>
  <si>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</si>
  <si>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</si>
  <si>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</si>
  <si>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</si>
  <si>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</si>
  <si>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</si>
  <si>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</si>
  <si>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</si>
  <si>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</si>
  <si>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</si>
  <si>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</si>
  <si>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</si>
  <si>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</si>
  <si>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</si>
  <si>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</si>
  <si>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</si>
  <si>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</si>
  <si>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</si>
  <si>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</si>
  <si>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</si>
  <si>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</si>
  <si>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</si>
  <si>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</si>
  <si>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</si>
  <si>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</si>
  <si>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</si>
  <si>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</si>
  <si>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</si>
  <si>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</si>
  <si>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</si>
  <si>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</si>
  <si>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</si>
  <si>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</si>
  <si>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</si>
  <si>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</si>
  <si>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</si>
  <si>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</si>
  <si>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</si>
  <si>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</si>
  <si>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</si>
  <si>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</si>
  <si>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</si>
  <si>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</si>
  <si>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</si>
  <si>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</si>
  <si>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</si>
  <si>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</si>
  <si>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</si>
  <si>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</si>
  <si>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</si>
  <si>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</si>
  <si>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</si>
  <si>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</si>
  <si>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</si>
  <si>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</si>
  <si>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</si>
  <si>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</si>
  <si>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</si>
  <si>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</si>
  <si>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</si>
  <si>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</si>
  <si>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</si>
  <si>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</si>
  <si>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</si>
  <si>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</si>
  <si>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</si>
  <si>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</si>
  <si>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</si>
  <si>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</si>
  <si>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</si>
  <si>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</si>
  <si>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</si>
  <si>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</si>
  <si>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</si>
  <si>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</si>
  <si>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</si>
  <si>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</si>
  <si>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</si>
  <si>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</si>
  <si>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</si>
  <si>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</si>
  <si>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</si>
  <si>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</si>
  <si>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</si>
  <si>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</si>
  <si>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</si>
  <si>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</si>
  <si>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</si>
  <si>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</si>
  <si>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</si>
  <si>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</si>
  <si>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</si>
  <si>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</si>
  <si>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</si>
  <si>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</si>
  <si>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</si>
  <si>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</si>
  <si>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</si>
  <si>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</si>
  <si>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</si>
  <si>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</si>
  <si>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</si>
  <si>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</si>
  <si>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</si>
  <si>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</si>
  <si>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</si>
  <si>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</si>
  <si>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</si>
  <si>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</si>
  <si>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</si>
  <si>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</si>
  <si>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</si>
  <si>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</si>
  <si>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</si>
  <si>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</si>
  <si>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</si>
  <si>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</si>
  <si>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</si>
  <si>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</si>
  <si>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</si>
  <si>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</si>
  <si>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</si>
  <si>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</si>
  <si>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</si>
  <si>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</si>
  <si>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</si>
  <si>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</si>
  <si>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</si>
  <si>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</si>
  <si>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</si>
  <si>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</si>
  <si>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</si>
  <si>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</si>
  <si>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</si>
  <si>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</si>
  <si>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</si>
  <si>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</si>
  <si>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</si>
  <si>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</si>
  <si>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</si>
  <si>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</si>
  <si>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</si>
  <si>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</si>
  <si>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</si>
  <si>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</si>
  <si>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</si>
  <si>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</si>
  <si>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</si>
  <si>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</si>
  <si>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</si>
  <si>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</si>
  <si>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</si>
  <si>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</si>
  <si>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</si>
  <si>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</si>
  <si>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</si>
  <si>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</si>
  <si>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</si>
  <si>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</si>
  <si>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</si>
  <si>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</si>
  <si>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</si>
  <si>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</si>
  <si>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</si>
  <si>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</si>
  <si>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</si>
  <si>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</si>
  <si>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</si>
  <si>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</si>
  <si>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</si>
  <si>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</si>
  <si>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</si>
  <si>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</si>
  <si>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</si>
  <si>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</si>
  <si>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</si>
  <si>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</si>
  <si>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</si>
  <si>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</si>
  <si>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</si>
  <si>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</si>
  <si>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</si>
  <si>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</si>
  <si>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</si>
  <si>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</si>
  <si>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</si>
  <si>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</si>
  <si>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</si>
  <si>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</si>
  <si>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</si>
  <si>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</si>
  <si>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</si>
  <si>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</si>
  <si>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</si>
  <si>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</si>
  <si>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</si>
  <si>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</si>
  <si>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</si>
  <si>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</si>
  <si>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</si>
  <si>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</si>
  <si>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</si>
  <si>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</si>
  <si>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</si>
  <si>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</si>
  <si>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</si>
  <si>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</si>
  <si>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</si>
  <si>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</si>
  <si>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</si>
  <si>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</si>
  <si>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</si>
  <si>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</si>
  <si>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</si>
  <si>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</si>
  <si>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</si>
  <si>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</si>
  <si>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</si>
  <si>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</si>
  <si>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</si>
  <si>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</si>
  <si>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</si>
  <si>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</si>
  <si>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</si>
  <si>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</si>
  <si>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</si>
  <si>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</si>
  <si>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</si>
  <si>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</si>
  <si>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</si>
  <si>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</si>
  <si>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</si>
  <si>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</si>
  <si>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</si>
  <si>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</si>
  <si>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</si>
  <si>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</si>
  <si>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</si>
  <si>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</si>
  <si>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</si>
  <si>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</si>
  <si>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</si>
  <si>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</si>
  <si>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</si>
  <si>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</si>
  <si>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</si>
  <si>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</si>
  <si>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</si>
  <si>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</si>
  <si>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</si>
  <si>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</si>
  <si>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</si>
  <si>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</si>
  <si>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</si>
  <si>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</si>
  <si>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</si>
  <si>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</si>
  <si>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</si>
  <si>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</si>
  <si>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</si>
  <si>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</si>
  <si>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</si>
  <si>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</si>
  <si>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</si>
  <si>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</si>
  <si>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</si>
  <si>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</si>
  <si>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</si>
  <si>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</si>
  <si>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</si>
  <si>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</si>
  <si>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</si>
  <si>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</si>
  <si>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</si>
  <si>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</si>
  <si>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</si>
  <si>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</si>
  <si>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</si>
  <si>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</si>
  <si>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</si>
  <si>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</si>
  <si>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</si>
  <si>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</si>
  <si>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</si>
  <si>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</si>
  <si>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</si>
  <si>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</si>
  <si>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</si>
  <si>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</si>
  <si>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</si>
  <si>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</si>
  <si>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</si>
  <si>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</si>
  <si>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</si>
  <si>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</si>
  <si>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</si>
  <si>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</si>
  <si>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</si>
  <si>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</si>
  <si>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</si>
  <si>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</si>
  <si>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</si>
  <si>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</si>
  <si>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</si>
  <si>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</si>
  <si>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</si>
  <si>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</si>
  <si>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</si>
  <si>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</si>
  <si>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</si>
  <si>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</si>
  <si>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</si>
  <si>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</si>
  <si>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</si>
  <si>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</si>
  <si>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</si>
  <si>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</si>
  <si>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</si>
  <si>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</si>
  <si>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</si>
  <si>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</si>
  <si>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</si>
  <si>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</si>
  <si>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</si>
  <si>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</si>
  <si>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</si>
  <si>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</si>
  <si>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</si>
  <si>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</si>
  <si>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</si>
  <si>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</si>
  <si>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</si>
  <si>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</si>
  <si>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</si>
  <si>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</si>
  <si>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</si>
  <si>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</si>
  <si>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</si>
  <si>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</si>
  <si>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</si>
  <si>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</si>
  <si>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</si>
  <si>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</si>
  <si>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</si>
  <si>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</si>
  <si>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</si>
  <si>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</si>
  <si>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</si>
  <si>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</si>
  <si>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</si>
  <si>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</si>
  <si>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</si>
  <si>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</si>
  <si>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</si>
  <si>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</si>
  <si>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</si>
  <si>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</si>
  <si>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</si>
  <si>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</si>
  <si>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</si>
  <si>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</si>
  <si>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</si>
  <si>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</si>
  <si>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</si>
  <si>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</si>
  <si>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</si>
  <si>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</si>
  <si>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</si>
  <si>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</si>
  <si>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</si>
  <si>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</si>
  <si>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</si>
  <si>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</si>
  <si>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</si>
  <si>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</si>
  <si>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</si>
  <si>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</si>
  <si>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</si>
  <si>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</si>
  <si>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</si>
  <si>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</si>
  <si>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</si>
  <si>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</si>
  <si>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</si>
  <si>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</si>
  <si>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</si>
  <si>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</si>
  <si>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</si>
  <si>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</si>
  <si>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</si>
  <si>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</si>
  <si>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</si>
  <si>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</si>
  <si>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</si>
  <si>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</si>
  <si>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</si>
  <si>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</si>
  <si>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</si>
  <si>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</si>
  <si>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</si>
  <si>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</si>
  <si>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</si>
  <si>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</si>
  <si>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</si>
  <si>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</si>
  <si>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</si>
  <si>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</si>
  <si>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</si>
  <si>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</si>
  <si>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</si>
  <si>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</si>
  <si>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</si>
  <si>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</si>
  <si>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</si>
  <si>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</si>
  <si>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</si>
  <si>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</si>
  <si>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</si>
  <si>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</si>
  <si>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</si>
  <si>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</si>
  <si>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</si>
  <si>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</si>
  <si>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</si>
  <si>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</si>
  <si>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</si>
  <si>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</si>
  <si>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</si>
  <si>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</si>
  <si>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</si>
  <si>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</si>
  <si>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</si>
  <si>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</si>
  <si>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</si>
  <si>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</si>
  <si>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</si>
  <si>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</si>
  <si>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</si>
  <si>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</si>
  <si>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</si>
  <si>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</si>
  <si>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</si>
  <si>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</si>
  <si>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</si>
  <si>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</si>
  <si>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</si>
  <si>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</si>
  <si>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</si>
  <si>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</si>
  <si>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</si>
  <si>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</si>
  <si>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</si>
  <si>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</si>
  <si>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</si>
  <si>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</si>
  <si>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</si>
  <si>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</si>
  <si>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</si>
  <si>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</si>
  <si>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</si>
  <si>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</si>
  <si>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</si>
  <si>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</si>
  <si>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</si>
  <si>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</si>
  <si>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</si>
  <si>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</si>
  <si>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</si>
  <si>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</si>
  <si>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</si>
  <si>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</si>
  <si>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</si>
  <si>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</si>
  <si>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</si>
  <si>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</si>
  <si>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</si>
  <si>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</si>
  <si>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</si>
  <si>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</si>
  <si>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</si>
  <si>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</si>
  <si>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</si>
  <si>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</si>
  <si>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</si>
  <si>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</si>
  <si>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</si>
  <si>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</si>
  <si>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</si>
  <si>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</si>
  <si>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</si>
  <si>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</si>
  <si>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</si>
  <si>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</si>
  <si>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</si>
  <si>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</si>
  <si>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</si>
  <si>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</si>
  <si>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</si>
  <si>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</si>
  <si>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</si>
  <si>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</si>
  <si>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</si>
  <si>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</si>
  <si>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</si>
  <si>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</si>
  <si>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</si>
  <si>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</si>
  <si>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</si>
  <si>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</si>
  <si>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</si>
  <si>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</si>
  <si>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</si>
  <si>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</si>
  <si>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</si>
  <si>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</si>
  <si>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</si>
  <si>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</si>
  <si>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</si>
  <si>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</si>
  <si>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</si>
  <si>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</si>
  <si>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</si>
  <si>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</si>
  <si>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</si>
  <si>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</si>
  <si>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</si>
  <si>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</si>
  <si>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</si>
  <si>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</si>
  <si>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</si>
  <si>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</si>
  <si>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</si>
  <si>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</si>
  <si>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</si>
  <si>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</si>
  <si>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</si>
  <si>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</si>
  <si>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</si>
  <si>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</si>
  <si>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</si>
  <si>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</si>
  <si>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</si>
  <si>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</si>
  <si>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</si>
  <si>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</si>
  <si>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</si>
  <si>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</si>
  <si>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</si>
  <si>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</si>
  <si>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</si>
  <si>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</si>
  <si>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</si>
  <si>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</si>
  <si>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</si>
  <si>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</si>
  <si>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</si>
  <si>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</si>
  <si>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</si>
  <si>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</si>
  <si>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</si>
  <si>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</si>
  <si>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</si>
  <si>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</si>
  <si>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</si>
  <si>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</si>
  <si>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</si>
  <si>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</si>
  <si>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</si>
  <si>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</si>
  <si>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</si>
  <si>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</si>
  <si>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</si>
  <si>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</si>
  <si>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</si>
  <si>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</si>
  <si>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</si>
  <si>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</si>
  <si>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</si>
  <si>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</si>
  <si>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</si>
  <si>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</si>
  <si>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</si>
  <si>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</si>
  <si>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</si>
  <si>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</si>
  <si>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</si>
  <si>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</si>
  <si>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</si>
  <si>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</si>
  <si>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</si>
  <si>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</si>
  <si>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</si>
  <si>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</si>
  <si>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</si>
  <si>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</si>
  <si>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</si>
  <si>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</si>
  <si>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</si>
  <si>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</si>
  <si>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</si>
  <si>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</si>
  <si>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</si>
  <si>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</si>
  <si>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</si>
  <si>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</si>
  <si>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</si>
  <si>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</si>
  <si>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</si>
  <si>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</si>
  <si>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</si>
  <si>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</si>
  <si>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</si>
  <si>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</si>
  <si>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</si>
  <si>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</si>
  <si>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</si>
  <si>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</si>
  <si>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</si>
  <si>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</si>
  <si>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</si>
  <si>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</si>
  <si>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</si>
  <si>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</si>
  <si>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</si>
  <si>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</si>
  <si>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</si>
  <si>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</si>
  <si>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</si>
  <si>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</si>
  <si>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</si>
  <si>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</si>
  <si>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</si>
  <si>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</si>
  <si>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</si>
  <si>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</si>
  <si>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</si>
  <si>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</si>
  <si>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</si>
  <si>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</si>
  <si>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</si>
  <si>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</si>
  <si>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</si>
  <si>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</si>
  <si>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</si>
  <si>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</si>
  <si>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</si>
  <si>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</si>
  <si>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</si>
  <si>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</si>
  <si>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</si>
  <si>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</si>
  <si>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</si>
  <si>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</si>
  <si>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</si>
  <si>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</si>
  <si>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</si>
  <si>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</si>
  <si>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</si>
  <si>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</si>
  <si>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</si>
  <si>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</si>
  <si>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</si>
  <si>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</si>
  <si>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</si>
  <si>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</si>
  <si>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</si>
  <si>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</si>
  <si>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</si>
  <si>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</si>
  <si>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</si>
  <si>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</si>
  <si>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</si>
  <si>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</si>
  <si>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</si>
  <si>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</si>
  <si>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</si>
  <si>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</si>
  <si>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</si>
  <si>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</si>
  <si>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</si>
  <si>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</si>
  <si>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</si>
  <si>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</si>
  <si>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</si>
  <si>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</si>
  <si>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</si>
  <si>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</si>
  <si>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</si>
  <si>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</si>
  <si>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</si>
  <si>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</si>
  <si>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</si>
  <si>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</si>
  <si>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</si>
  <si>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</si>
  <si>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</si>
  <si>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</si>
  <si>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</si>
  <si>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</si>
  <si>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</si>
  <si>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</si>
  <si>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</si>
  <si>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</si>
  <si>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</si>
  <si>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</si>
  <si>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</si>
  <si>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</si>
  <si>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</si>
  <si>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</si>
  <si>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</si>
  <si>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</si>
  <si>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</si>
  <si>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</si>
  <si>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</si>
  <si>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</si>
  <si>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</si>
  <si>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</si>
  <si>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</si>
  <si>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</si>
  <si>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</si>
  <si>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</si>
  <si>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</si>
  <si>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</si>
  <si>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</si>
  <si>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</si>
  <si>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</si>
  <si>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</si>
  <si>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</si>
  <si>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</si>
  <si>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</si>
  <si>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</si>
  <si>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</si>
  <si>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</si>
  <si>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</si>
  <si>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</si>
  <si>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</si>
  <si>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</si>
  <si>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</si>
  <si>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</si>
  <si>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</si>
  <si>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</si>
  <si>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</si>
  <si>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</si>
  <si>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</si>
  <si>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</si>
  <si>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</si>
  <si>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</si>
  <si>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</si>
  <si>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</si>
  <si>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</si>
  <si>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</si>
  <si>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</si>
  <si>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</si>
  <si>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</si>
  <si>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</si>
  <si>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</si>
  <si>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</si>
  <si>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</si>
  <si>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</si>
  <si>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</si>
  <si>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</si>
  <si>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</si>
  <si>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</si>
  <si>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</si>
  <si>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</si>
  <si>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</si>
  <si>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</si>
  <si>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</si>
  <si>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</si>
  <si>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</si>
  <si>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</si>
  <si>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</si>
  <si>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</si>
  <si>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</si>
  <si>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</si>
  <si>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</si>
  <si>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</si>
  <si>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</si>
  <si>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</si>
  <si>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</si>
  <si>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</si>
  <si>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</si>
  <si>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</si>
  <si>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</si>
  <si>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</si>
  <si>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</si>
  <si>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</si>
  <si>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</si>
  <si>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</si>
  <si>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</si>
  <si>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</si>
  <si>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</si>
  <si>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</si>
  <si>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</si>
  <si>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</si>
  <si>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</si>
  <si>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</si>
  <si>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</si>
  <si>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</si>
  <si>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</si>
  <si>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</si>
  <si>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</si>
  <si>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</si>
  <si>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</si>
  <si>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</si>
  <si>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</si>
  <si>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</si>
  <si>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</si>
  <si>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</si>
  <si>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</si>
  <si>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</si>
  <si>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</si>
  <si>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</si>
  <si>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</si>
  <si>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</si>
  <si>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</si>
  <si>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</si>
  <si>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</si>
  <si>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</si>
  <si>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</si>
  <si>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</si>
  <si>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</si>
  <si>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</si>
  <si>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</si>
  <si>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</si>
  <si>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</si>
  <si>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</si>
  <si>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</si>
  <si>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</si>
  <si>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</si>
  <si>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</si>
  <si>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</si>
  <si>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</si>
  <si>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</si>
  <si>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</si>
  <si>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</si>
  <si>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</si>
  <si>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</si>
  <si>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</si>
  <si>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</si>
  <si>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</si>
  <si>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</si>
  <si>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</si>
  <si>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</si>
  <si>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</si>
  <si>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</si>
  <si>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</si>
  <si>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</si>
  <si>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</si>
  <si>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</si>
  <si>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</si>
  <si>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</si>
  <si>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</si>
  <si>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</si>
  <si>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</si>
  <si>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</si>
  <si>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</si>
  <si>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</si>
  <si>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</si>
  <si>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</si>
  <si>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</si>
  <si>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</si>
  <si>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</si>
  <si>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</si>
  <si>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</si>
  <si>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</si>
  <si>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</si>
  <si>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</si>
  <si>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</si>
  <si>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</si>
  <si>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</si>
  <si>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</si>
  <si>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</si>
  <si>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</si>
  <si>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</si>
  <si>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</si>
  <si>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</si>
  <si>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</si>
  <si>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</si>
  <si>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</si>
  <si>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</si>
  <si>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</si>
  <si>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</si>
  <si>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</si>
  <si>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</si>
  <si>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</si>
  <si>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</si>
  <si>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</si>
  <si>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</si>
  <si>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</si>
  <si>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</si>
  <si>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</si>
  <si>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</si>
  <si>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</si>
  <si>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</si>
  <si>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</si>
  <si>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</si>
  <si>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</si>
  <si>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</si>
  <si>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</si>
  <si>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</si>
  <si>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</si>
  <si>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</si>
  <si>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</si>
  <si>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</si>
  <si>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</si>
  <si>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</si>
  <si>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</si>
  <si>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</si>
  <si>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</si>
  <si>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</si>
  <si>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</si>
  <si>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</si>
  <si>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</si>
  <si>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</si>
  <si>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</si>
  <si>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</si>
  <si>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</si>
  <si>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</si>
  <si>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</si>
  <si>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</si>
  <si>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</si>
  <si>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</si>
  <si>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</si>
  <si>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</si>
  <si>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</si>
  <si>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</si>
  <si>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</si>
  <si>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</si>
  <si>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</si>
  <si>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</si>
  <si>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</si>
  <si>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</si>
  <si>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</si>
  <si>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</si>
  <si>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</si>
  <si>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</si>
  <si>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</si>
  <si>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</si>
  <si>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</si>
  <si>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</si>
  <si>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</si>
  <si>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</si>
  <si>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</si>
  <si>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</si>
  <si>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</si>
  <si>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</si>
  <si>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</si>
  <si>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</si>
  <si>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</si>
  <si>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</si>
  <si>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</si>
  <si>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</si>
  <si>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</si>
  <si>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</si>
  <si>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</si>
  <si>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</si>
  <si>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</si>
  <si>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</si>
  <si>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</si>
  <si>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</si>
  <si>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</si>
  <si>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</si>
  <si>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</si>
  <si>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</si>
  <si>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</si>
  <si>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</si>
  <si>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</si>
  <si>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</si>
  <si>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</si>
  <si>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</si>
  <si>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</si>
  <si>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</si>
  <si>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</si>
  <si>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</si>
  <si>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</si>
  <si>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</si>
  <si>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</si>
  <si>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</si>
  <si>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</si>
  <si>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</si>
  <si>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</si>
  <si>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</si>
  <si>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</si>
  <si>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</si>
  <si>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</si>
  <si>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</si>
  <si>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</si>
  <si>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</si>
  <si>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</si>
  <si>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</si>
  <si>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</si>
  <si>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</si>
  <si>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</si>
  <si>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</si>
  <si>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</si>
  <si>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</si>
  <si>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</si>
  <si>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</si>
  <si>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</si>
  <si>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</si>
  <si>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</si>
  <si>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</si>
  <si>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</si>
  <si>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</si>
  <si>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</si>
  <si>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</si>
  <si>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</si>
  <si>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</si>
  <si>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</si>
  <si>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</si>
  <si>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</si>
  <si>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</si>
  <si>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</si>
  <si>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</si>
  <si>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</si>
  <si>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</si>
  <si>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</si>
  <si>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</si>
  <si>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</si>
  <si>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</si>
  <si>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</si>
  <si>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</si>
  <si>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</si>
  <si>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</si>
  <si>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</si>
  <si>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</si>
  <si>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</si>
  <si>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</si>
  <si>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</si>
  <si>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</si>
  <si>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</si>
  <si>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</si>
  <si>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</si>
  <si>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</si>
  <si>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</si>
  <si>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</si>
  <si>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</si>
  <si>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</si>
  <si>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</si>
  <si>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</si>
  <si>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</si>
  <si>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</si>
  <si>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</si>
  <si>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</si>
  <si>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</si>
  <si>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</si>
  <si>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</si>
  <si>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</si>
  <si>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</si>
  <si>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</si>
  <si>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</si>
  <si>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</si>
  <si>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</si>
  <si>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</si>
  <si>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</si>
  <si>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</si>
  <si>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</si>
  <si>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</si>
  <si>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</si>
  <si>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</si>
  <si>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</si>
  <si>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</si>
  <si>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</si>
  <si>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</si>
  <si>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</si>
  <si>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</si>
  <si>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</si>
  <si>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</si>
  <si>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</si>
  <si>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</si>
  <si>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</si>
  <si>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</si>
  <si>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</si>
  <si>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</si>
  <si>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</si>
  <si>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</si>
  <si>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</si>
  <si>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</si>
  <si>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</si>
  <si>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</si>
  <si>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</si>
  <si>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</si>
  <si>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</si>
  <si>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</si>
  <si>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</si>
  <si>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</si>
  <si>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</si>
  <si>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</si>
  <si>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</si>
  <si>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</si>
  <si>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</si>
  <si>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</si>
  <si>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</si>
  <si>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</si>
  <si>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</si>
  <si>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</si>
  <si>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</si>
  <si>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</si>
  <si>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</si>
  <si>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</si>
  <si>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</si>
  <si>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</si>
  <si>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</si>
  <si>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</si>
  <si>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</si>
  <si>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</si>
  <si>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</si>
  <si>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</si>
  <si>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</si>
  <si>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</si>
  <si>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</si>
  <si>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</si>
  <si>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</si>
  <si>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</si>
  <si>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</si>
  <si>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</si>
  <si>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</si>
  <si>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</si>
  <si>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</si>
  <si>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</si>
  <si>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</si>
  <si>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</si>
  <si>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</si>
  <si>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</si>
  <si>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</si>
  <si>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</si>
  <si>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</si>
  <si>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</si>
  <si>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</si>
  <si>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</si>
  <si>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</si>
  <si>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</si>
  <si>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</si>
  <si>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</si>
  <si>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</si>
  <si>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</si>
  <si>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</si>
  <si>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</si>
  <si>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</si>
  <si>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</si>
  <si>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</si>
  <si>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</si>
  <si>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</si>
  <si>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</si>
  <si>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</si>
  <si>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</si>
  <si>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</si>
  <si>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</si>
  <si>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</si>
  <si>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</si>
  <si>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</si>
  <si>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</si>
  <si>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</si>
  <si>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</si>
  <si>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</si>
  <si>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</si>
  <si>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</si>
  <si>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</si>
  <si>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</si>
  <si>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</si>
  <si>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</si>
  <si>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</si>
  <si>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</si>
  <si>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</si>
  <si>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</si>
  <si>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</si>
  <si>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</si>
  <si>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</si>
  <si>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</si>
  <si>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</si>
  <si>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</si>
  <si>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</si>
  <si>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</si>
  <si>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</si>
  <si>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</si>
  <si>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</si>
  <si>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</si>
  <si>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</si>
  <si>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</si>
  <si>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</si>
  <si>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</si>
  <si>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</si>
  <si>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</si>
  <si>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</si>
  <si>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</si>
  <si>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</si>
  <si>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</si>
  <si>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</si>
  <si>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</si>
  <si>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</si>
  <si>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</si>
  <si>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</si>
  <si>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</si>
  <si>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</si>
  <si>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</si>
  <si>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</si>
  <si>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</si>
  <si>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</si>
  <si>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</si>
  <si>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</si>
  <si>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</si>
  <si>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</si>
  <si>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</si>
  <si>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</si>
  <si>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</si>
  <si>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</si>
  <si>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</si>
  <si>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</si>
  <si>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</si>
  <si>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</si>
  <si>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</si>
  <si>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</si>
  <si>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</si>
  <si>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</si>
  <si>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</si>
  <si>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</si>
  <si>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</si>
  <si>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</si>
  <si>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</si>
  <si>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</si>
  <si>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</si>
  <si>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</si>
  <si>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</si>
  <si>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</si>
  <si>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</si>
  <si>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</si>
  <si>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</si>
  <si>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</si>
  <si>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</si>
  <si>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</si>
  <si>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</si>
  <si>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</si>
  <si>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</si>
  <si>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</si>
  <si>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</si>
  <si>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</si>
  <si>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</si>
  <si>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</si>
  <si>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</si>
  <si>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</si>
  <si>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</si>
  <si>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</si>
  <si>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</si>
  <si>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</si>
  <si>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</si>
  <si>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</si>
  <si>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</si>
  <si>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</si>
  <si>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</si>
  <si>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</si>
  <si>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</si>
  <si>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</si>
  <si>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</si>
  <si>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</si>
  <si>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</si>
  <si>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</si>
  <si>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</si>
  <si>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</si>
  <si>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</si>
  <si>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</si>
  <si>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</si>
  <si>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</si>
  <si>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</si>
  <si>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</si>
  <si>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</si>
  <si>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</si>
  <si>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</si>
  <si>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</si>
  <si>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</si>
  <si>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</si>
  <si>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</si>
  <si>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</si>
  <si>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</si>
  <si>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</si>
  <si>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</si>
  <si>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</si>
  <si>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</si>
  <si>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</si>
  <si>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</si>
  <si>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</si>
  <si>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</si>
  <si>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</si>
  <si>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</si>
  <si>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</si>
  <si>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</si>
  <si>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</si>
  <si>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</si>
  <si>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</si>
  <si>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</si>
  <si>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</si>
  <si>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</si>
  <si>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</si>
  <si>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</si>
  <si>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</si>
  <si>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</si>
  <si>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</si>
  <si>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</si>
  <si>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</si>
  <si>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</si>
  <si>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</si>
  <si>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</si>
  <si>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</si>
  <si>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</si>
  <si>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</si>
  <si>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</si>
  <si>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</si>
  <si>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</si>
  <si>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</si>
  <si>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</si>
  <si>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</si>
  <si>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</si>
  <si>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</si>
  <si>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</si>
  <si>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</si>
  <si>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</si>
  <si>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</si>
  <si>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</si>
  <si>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</si>
  <si>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</si>
  <si>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</si>
  <si>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</si>
  <si>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</si>
  <si>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</si>
  <si>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</si>
  <si>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</si>
  <si>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</si>
  <si>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</si>
  <si>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</si>
  <si>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</si>
  <si>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</si>
  <si>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</si>
  <si>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</si>
  <si>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</si>
  <si>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</si>
  <si>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</si>
  <si>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</si>
  <si>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</si>
  <si>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</si>
  <si>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</si>
  <si>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</si>
  <si>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</si>
  <si>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</si>
  <si>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</si>
  <si>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</si>
  <si>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</si>
  <si>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</si>
  <si>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</si>
  <si>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</si>
  <si>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</si>
  <si>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</si>
  <si>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</si>
  <si>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</si>
  <si>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</si>
  <si>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</si>
  <si>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</si>
  <si>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</si>
  <si>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</si>
  <si>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</si>
  <si>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</si>
  <si>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</si>
  <si>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</si>
  <si>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</si>
  <si>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</si>
  <si>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</si>
  <si>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</si>
  <si>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</si>
  <si>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</si>
  <si>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</si>
  <si>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</si>
  <si>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</si>
  <si>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</si>
  <si>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</si>
  <si>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</si>
  <si>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</si>
  <si>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</si>
  <si>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</si>
  <si>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</si>
  <si>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</si>
  <si>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</si>
  <si>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</si>
  <si>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</si>
  <si>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</si>
  <si>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</si>
  <si>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</si>
  <si>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</si>
  <si>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</si>
  <si>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</si>
  <si>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</si>
  <si>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</si>
  <si>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</si>
  <si>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</si>
  <si>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</si>
  <si>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</si>
  <si>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</si>
  <si>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</si>
  <si>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</si>
  <si>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</si>
  <si>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</si>
  <si>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</si>
  <si>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</si>
  <si>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</si>
  <si>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</si>
  <si>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</si>
  <si>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</si>
  <si>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</si>
  <si>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</si>
  <si>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</si>
  <si>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</si>
  <si>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</si>
  <si>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</si>
  <si>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</si>
  <si>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</si>
  <si>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</si>
  <si>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</si>
  <si>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</si>
  <si>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</si>
  <si>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</si>
  <si>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</si>
  <si>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</si>
  <si>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</si>
  <si>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</si>
  <si>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</si>
  <si>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</si>
  <si>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</si>
  <si>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</si>
  <si>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</si>
  <si>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</si>
  <si>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</si>
  <si>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</si>
  <si>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</si>
  <si>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</si>
  <si>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</si>
  <si>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</si>
  <si>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</si>
  <si>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</si>
  <si>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</si>
  <si>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</si>
  <si>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</si>
  <si>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</si>
  <si>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</si>
  <si>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</si>
  <si>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</si>
  <si>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</si>
  <si>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</si>
  <si>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</si>
  <si>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</si>
  <si>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</si>
  <si>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</si>
  <si>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</si>
  <si>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</si>
  <si>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</si>
  <si>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</si>
  <si>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</si>
  <si>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</si>
  <si>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</si>
  <si>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</si>
  <si>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</si>
  <si>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</si>
  <si>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</si>
  <si>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</si>
  <si>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</si>
  <si>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</si>
  <si>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</si>
  <si>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</si>
  <si>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</si>
  <si>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</si>
  <si>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</si>
  <si>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</si>
  <si>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</si>
  <si>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</si>
  <si>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</si>
  <si>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</si>
  <si>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</si>
  <si>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</si>
  <si>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</si>
  <si>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</si>
  <si>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</si>
  <si>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</si>
  <si>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</si>
  <si>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</si>
  <si>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</si>
  <si>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</si>
  <si>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</si>
  <si>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</si>
  <si>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</si>
  <si>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</si>
  <si>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</si>
  <si>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</si>
  <si>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</si>
  <si>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</si>
  <si>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</si>
  <si>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</si>
  <si>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</si>
  <si>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</si>
  <si>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</si>
  <si>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</si>
  <si>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</si>
  <si>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</si>
  <si>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</si>
  <si>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</si>
  <si>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</si>
  <si>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</si>
  <si>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</si>
  <si>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</si>
  <si>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</si>
  <si>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</si>
  <si>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</si>
  <si>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</si>
  <si>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</si>
  <si>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</si>
  <si>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</si>
  <si>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</si>
  <si>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</si>
  <si>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</si>
  <si>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</si>
  <si>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</si>
  <si>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</si>
  <si>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</si>
  <si>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</si>
  <si>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</si>
  <si>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</si>
  <si>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</si>
  <si>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</si>
  <si>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</si>
  <si>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</si>
  <si>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</si>
  <si>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</si>
  <si>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</si>
  <si>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</si>
  <si>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</si>
  <si>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</si>
  <si>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</si>
  <si>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</si>
  <si>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</si>
  <si>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</si>
  <si>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</si>
  <si>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</si>
  <si>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</si>
  <si>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</si>
  <si>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</si>
  <si>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</si>
  <si>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</si>
  <si>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</si>
  <si>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</si>
  <si>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</si>
  <si>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</si>
  <si>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</si>
  <si>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</si>
  <si>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</si>
  <si>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</si>
  <si>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</si>
  <si>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</si>
  <si>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</si>
  <si>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</si>
  <si>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</si>
  <si>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</si>
  <si>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</si>
  <si>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</si>
  <si>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</si>
  <si>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</si>
  <si>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</si>
  <si>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</si>
  <si>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</si>
  <si>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</si>
  <si>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</si>
  <si>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</si>
  <si>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</si>
  <si>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</si>
  <si>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</si>
  <si>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</si>
  <si>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</si>
  <si>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</si>
  <si>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</si>
  <si>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</si>
  <si>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</si>
  <si>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</si>
  <si>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</si>
  <si>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</si>
  <si>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</si>
  <si>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</si>
  <si>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</si>
  <si>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</si>
  <si>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</si>
  <si>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</si>
  <si>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</si>
  <si>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</si>
  <si>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</si>
  <si>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</si>
  <si>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</si>
  <si>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</si>
  <si>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</si>
  <si>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</si>
  <si>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</si>
  <si>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</si>
  <si>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</si>
  <si>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</si>
  <si>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</si>
  <si>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</si>
  <si>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</si>
  <si>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</si>
  <si>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</si>
  <si>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</si>
  <si>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</si>
  <si>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</si>
  <si>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</si>
  <si>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</si>
  <si>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</si>
  <si>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</si>
  <si>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</si>
  <si>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</si>
  <si>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</si>
  <si>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</si>
  <si>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</si>
  <si>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</si>
  <si>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</si>
  <si>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</si>
  <si>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</si>
  <si>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</si>
  <si>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</si>
  <si>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</si>
  <si>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</si>
  <si>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</si>
  <si>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</si>
  <si>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</si>
  <si>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</si>
  <si>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</si>
  <si>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</si>
  <si>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</si>
  <si>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</si>
  <si>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</si>
  <si>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</si>
  <si>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</si>
  <si>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</si>
  <si>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</si>
  <si>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</si>
  <si>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</si>
  <si>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</si>
  <si>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</si>
  <si>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</si>
  <si>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</si>
  <si>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</si>
  <si>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</si>
  <si>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</si>
  <si>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</si>
  <si>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</si>
  <si>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</si>
  <si>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</si>
  <si>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</si>
  <si>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</si>
  <si>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</si>
  <si>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</si>
  <si>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</si>
  <si>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</si>
  <si>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</si>
  <si>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</si>
  <si>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</si>
  <si>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</si>
  <si>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</si>
  <si>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</si>
  <si>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</si>
  <si>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</si>
  <si>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</si>
  <si>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</si>
  <si>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</si>
  <si>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</si>
  <si>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</si>
  <si>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</si>
  <si>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</si>
  <si>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</si>
  <si>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</si>
  <si>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</si>
  <si>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</si>
  <si>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</si>
  <si>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</si>
  <si>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</si>
  <si>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</si>
  <si>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</si>
  <si>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</si>
  <si>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</si>
  <si>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</si>
  <si>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</si>
  <si>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</si>
  <si>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</si>
  <si>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</si>
  <si>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</si>
  <si>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</si>
  <si>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</si>
  <si>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</si>
  <si>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</si>
  <si>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</si>
  <si>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</si>
  <si>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</si>
  <si>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</si>
  <si>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</si>
  <si>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</si>
  <si>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</si>
  <si>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</si>
  <si>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</si>
  <si>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</si>
  <si>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</si>
  <si>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</si>
  <si>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</si>
  <si>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</si>
  <si>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</si>
  <si>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</si>
  <si>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</si>
  <si>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</si>
  <si>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</si>
  <si>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</si>
  <si>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</si>
  <si>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</si>
  <si>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</si>
  <si>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</si>
  <si>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</si>
  <si>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</si>
  <si>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</si>
  <si>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</si>
  <si>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</si>
  <si>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</si>
  <si>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</si>
  <si>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</si>
  <si>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</si>
  <si>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</si>
  <si>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</si>
  <si>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</si>
  <si>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</si>
  <si>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</si>
  <si>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</si>
  <si>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</si>
  <si>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</si>
  <si>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</si>
  <si>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</si>
  <si>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</si>
  <si>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</si>
  <si>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</si>
  <si>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</si>
  <si>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</si>
  <si>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</si>
  <si>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</si>
  <si>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</si>
  <si>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</si>
  <si>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</si>
  <si>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</si>
  <si>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</si>
  <si>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</si>
  <si>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</si>
  <si>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</si>
  <si>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</si>
  <si>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</si>
  <si>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</si>
  <si>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</si>
  <si>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</si>
  <si>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</si>
  <si>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</si>
  <si>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</si>
  <si>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</si>
  <si>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</si>
  <si>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</si>
  <si>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</si>
  <si>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</si>
  <si>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</si>
  <si>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</si>
  <si>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</si>
  <si>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</si>
  <si>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</si>
  <si>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</si>
  <si>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</si>
  <si>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</si>
  <si>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</si>
  <si>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</si>
  <si>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</si>
  <si>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</si>
  <si>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</si>
  <si>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</si>
  <si>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</si>
  <si>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</si>
  <si>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</si>
  <si>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</si>
  <si>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</si>
  <si>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</si>
  <si>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</si>
  <si>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</si>
  <si>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</si>
  <si>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</si>
  <si>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</si>
  <si>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</si>
  <si>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</si>
  <si>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</si>
  <si>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</si>
  <si>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</si>
  <si>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</si>
  <si>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</si>
  <si>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</si>
  <si>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</si>
  <si>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</si>
  <si>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</si>
  <si>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</si>
  <si>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</si>
  <si>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</si>
  <si>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</si>
  <si>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</si>
  <si>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</si>
  <si>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</si>
  <si>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</si>
  <si>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</si>
  <si>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</si>
  <si>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</si>
  <si>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</si>
  <si>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</si>
  <si>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</si>
  <si>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</si>
  <si>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</si>
  <si>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</si>
  <si>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</si>
  <si>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</si>
  <si>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</si>
  <si>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</si>
  <si>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</si>
  <si>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</si>
  <si>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</si>
  <si>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</si>
  <si>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</si>
  <si>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</si>
  <si>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</si>
  <si>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</si>
  <si>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</si>
  <si>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</si>
  <si>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</si>
  <si>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</si>
  <si>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</si>
  <si>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</si>
  <si>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</si>
  <si>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</si>
  <si>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</si>
  <si>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</si>
  <si>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</si>
  <si>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</si>
  <si>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</si>
  <si>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</si>
  <si>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</si>
  <si>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</si>
  <si>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</si>
  <si>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</si>
  <si>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</si>
  <si>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</si>
  <si>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</si>
  <si>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</si>
  <si>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</si>
  <si>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</si>
  <si>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</si>
  <si>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</si>
  <si>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</si>
  <si>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</si>
  <si>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</si>
  <si>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</si>
  <si>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</si>
  <si>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</si>
  <si>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</si>
  <si>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</si>
  <si>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</si>
  <si>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</si>
  <si>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</si>
  <si>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</si>
  <si>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</si>
  <si>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</si>
  <si>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</si>
  <si>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</si>
  <si>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</si>
  <si>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</si>
  <si>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</si>
  <si>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</si>
  <si>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</si>
  <si>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</si>
  <si>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</si>
  <si>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</si>
  <si>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</si>
  <si>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</si>
  <si>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</si>
  <si>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</si>
  <si>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</si>
  <si>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</si>
  <si>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</si>
  <si>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</si>
  <si>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</si>
  <si>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</si>
  <si>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</si>
  <si>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</si>
  <si>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</si>
  <si>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</si>
  <si>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</si>
  <si>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</si>
  <si>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</si>
  <si>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</si>
  <si>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</si>
  <si>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</si>
  <si>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</si>
  <si>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</si>
  <si>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</si>
  <si>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</si>
  <si>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</si>
  <si>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</si>
  <si>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</si>
  <si>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</si>
  <si>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</si>
  <si>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</si>
  <si>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</si>
  <si>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</si>
  <si>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</si>
  <si>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</si>
  <si>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</si>
  <si>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</si>
  <si>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</si>
  <si>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</si>
  <si>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</si>
  <si>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</si>
  <si>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</si>
  <si>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</si>
  <si>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</si>
  <si>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</si>
  <si>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</si>
  <si>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</si>
  <si>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</si>
  <si>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</si>
  <si>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</si>
  <si>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</si>
  <si>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</si>
  <si>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</si>
  <si>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</si>
  <si>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</si>
  <si>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</si>
  <si>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</si>
  <si>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</si>
  <si>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</si>
  <si>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</si>
  <si>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</si>
  <si>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</si>
  <si>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</si>
  <si>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</si>
  <si>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</si>
  <si>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</si>
  <si>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</si>
  <si>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</si>
  <si>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</si>
  <si>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</si>
  <si>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</si>
  <si>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</si>
  <si>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</si>
  <si>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</si>
  <si>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</si>
  <si>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</si>
  <si>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</si>
  <si>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</si>
  <si>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</si>
  <si>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</si>
  <si>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</si>
  <si>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</si>
  <si>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</si>
  <si>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</si>
  <si>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</si>
  <si>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</si>
  <si>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</si>
  <si>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</si>
  <si>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</si>
  <si>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</si>
  <si>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</si>
  <si>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</si>
  <si>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</si>
  <si>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</si>
  <si>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</si>
  <si>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</si>
  <si>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</si>
  <si>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</si>
  <si>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</si>
  <si>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</si>
  <si>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</si>
  <si>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</si>
  <si>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</si>
  <si>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</si>
  <si>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</si>
  <si>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</si>
  <si>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</si>
  <si>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</si>
  <si>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</si>
  <si>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</si>
  <si>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</si>
  <si>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</si>
  <si>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</si>
  <si>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</si>
  <si>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</si>
  <si>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</si>
  <si>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</si>
  <si>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</si>
  <si>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</si>
  <si>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</si>
  <si>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</si>
  <si>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</si>
  <si>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</si>
  <si>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</si>
  <si>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</si>
  <si>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</si>
  <si>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</si>
  <si>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</si>
  <si>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</si>
  <si>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</si>
  <si>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</si>
  <si>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</si>
  <si>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</si>
  <si>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</si>
  <si>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</si>
  <si>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</si>
  <si>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</si>
  <si>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</si>
  <si>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</si>
  <si>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</si>
  <si>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</si>
  <si>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</si>
  <si>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</si>
  <si>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</si>
  <si>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</si>
  <si>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</si>
  <si>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</si>
  <si>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</si>
  <si>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</si>
  <si>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</si>
  <si>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</si>
  <si>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</si>
  <si>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</si>
  <si>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</si>
  <si>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</si>
  <si>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</si>
  <si>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</si>
  <si>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</si>
  <si>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</si>
  <si>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</si>
  <si>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</si>
  <si>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</si>
  <si>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</si>
  <si>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</si>
  <si>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</si>
  <si>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</si>
  <si>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</si>
  <si>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</si>
  <si>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</si>
  <si>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</si>
  <si>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</si>
  <si>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</si>
  <si>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</si>
  <si>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</si>
  <si>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</si>
  <si>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</si>
  <si>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</si>
  <si>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</si>
  <si>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</si>
  <si>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</si>
  <si>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</si>
  <si>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</si>
  <si>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</si>
  <si>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</si>
  <si>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</si>
  <si>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</si>
  <si>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</si>
  <si>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</si>
  <si>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</si>
  <si>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</si>
  <si>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</si>
  <si>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</si>
  <si>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</si>
  <si>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</si>
  <si>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</si>
  <si>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</si>
  <si>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</si>
  <si>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</si>
  <si>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</si>
  <si>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</si>
  <si>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</si>
  <si>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</si>
  <si>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</si>
  <si>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</si>
  <si>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</si>
  <si>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</si>
  <si>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</si>
  <si>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</si>
  <si>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</si>
  <si>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</si>
  <si>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</si>
  <si>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</si>
  <si>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</si>
  <si>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</si>
  <si>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</si>
  <si>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</si>
  <si>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</si>
  <si>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</si>
  <si>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</si>
  <si>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</si>
  <si>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</si>
  <si>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</si>
  <si>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</si>
  <si>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</si>
  <si>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</si>
  <si>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</si>
  <si>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</si>
  <si>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</si>
  <si>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</si>
  <si>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</si>
  <si>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</si>
  <si>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</si>
  <si>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</si>
  <si>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</si>
  <si>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</si>
  <si>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</si>
  <si>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</si>
  <si>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</si>
  <si>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</si>
  <si>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</si>
  <si>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</si>
  <si>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</si>
  <si>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</si>
  <si>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</si>
  <si>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</si>
  <si>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</si>
  <si>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</si>
  <si>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</si>
  <si>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</si>
  <si>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</si>
  <si>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</si>
  <si>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</si>
  <si>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</si>
  <si>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</si>
  <si>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</si>
  <si>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</si>
  <si>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</si>
  <si>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</si>
  <si>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</si>
  <si>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</si>
  <si>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</si>
  <si>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</si>
  <si>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</si>
  <si>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</si>
  <si>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</si>
  <si>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</si>
  <si>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</si>
  <si>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</si>
  <si>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</si>
  <si>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</si>
  <si>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</si>
  <si>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</si>
  <si>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</si>
  <si>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</si>
  <si>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</si>
  <si>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</si>
  <si>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</si>
  <si>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</si>
  <si>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</si>
  <si>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</si>
  <si>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</si>
  <si>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</si>
  <si>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</si>
  <si>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</si>
  <si>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</si>
  <si>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</si>
  <si>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</si>
  <si>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</si>
  <si>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</si>
  <si>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</si>
  <si>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</si>
  <si>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</si>
  <si>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</si>
  <si>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</si>
  <si>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</si>
  <si>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</si>
  <si>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</si>
  <si>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</si>
  <si>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</si>
  <si>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</si>
  <si>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</si>
  <si>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</si>
  <si>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</si>
  <si>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</si>
  <si>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</si>
  <si>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</si>
  <si>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</si>
  <si>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</si>
  <si>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</si>
  <si>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</si>
  <si>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</si>
  <si>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</si>
  <si>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</si>
  <si>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</si>
  <si>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</si>
  <si>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</si>
  <si>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</si>
  <si>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</si>
  <si>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</si>
  <si>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</si>
  <si>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</si>
  <si>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</si>
  <si>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</si>
  <si>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</si>
  <si>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</si>
  <si>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</si>
  <si>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</si>
  <si>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</si>
  <si>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</si>
  <si>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</si>
  <si>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</si>
  <si>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</si>
  <si>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</si>
  <si>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</si>
  <si>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</si>
  <si>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</si>
  <si>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</si>
  <si>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</si>
  <si>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</si>
  <si>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</si>
  <si>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</si>
  <si>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</si>
  <si>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</si>
  <si>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</si>
  <si>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</si>
  <si>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</si>
  <si>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</si>
  <si>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</si>
  <si>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</si>
  <si>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</si>
  <si>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</si>
  <si>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</si>
  <si>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</si>
  <si>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</si>
  <si>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</si>
  <si>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</si>
  <si>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</si>
  <si>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</si>
  <si>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</si>
  <si>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</si>
  <si>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</si>
  <si>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</si>
  <si>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</si>
  <si>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</si>
  <si>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</si>
  <si>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</si>
  <si>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</si>
  <si>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</si>
  <si>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</si>
  <si>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</si>
  <si>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</si>
  <si>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</si>
  <si>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</si>
  <si>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</si>
  <si>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</si>
  <si>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</si>
  <si>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</si>
  <si>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</si>
  <si>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</si>
  <si>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</si>
  <si>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</si>
  <si>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</si>
  <si>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</si>
  <si>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</si>
  <si>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</si>
  <si>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</si>
  <si>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</si>
  <si>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</si>
  <si>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</si>
  <si>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</si>
  <si>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</si>
  <si>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</si>
  <si>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</si>
  <si>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</si>
  <si>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</si>
  <si>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</si>
  <si>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</si>
  <si>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</si>
  <si>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</si>
  <si>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</si>
  <si>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</si>
  <si>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</si>
  <si>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</si>
  <si>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</si>
  <si>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</si>
  <si>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</si>
  <si>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</si>
  <si>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</si>
  <si>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</si>
  <si>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</si>
  <si>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</si>
  <si>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</si>
  <si>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</si>
  <si>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</si>
  <si>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</si>
  <si>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</si>
  <si>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</si>
  <si>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</si>
  <si>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</si>
  <si>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</si>
  <si>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</si>
  <si>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</si>
  <si>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</si>
  <si>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</si>
  <si>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</si>
  <si>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</si>
  <si>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</si>
  <si>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</si>
  <si>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</si>
  <si>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</si>
  <si>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</si>
  <si>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</si>
  <si>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</si>
  <si>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</si>
  <si>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</si>
  <si>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</si>
  <si>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</si>
  <si>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</si>
  <si>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</si>
  <si>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</si>
  <si>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</si>
  <si>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</si>
  <si>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</si>
  <si>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</si>
  <si>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</si>
  <si>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</si>
  <si>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</si>
  <si>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</si>
  <si>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</si>
  <si>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</si>
  <si>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</si>
  <si>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</si>
  <si>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</si>
  <si>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</si>
  <si>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</si>
  <si>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</si>
  <si>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</si>
  <si>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</si>
  <si>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</si>
  <si>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</si>
  <si>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</si>
  <si>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</si>
  <si>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</si>
  <si>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</si>
  <si>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</si>
  <si>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</si>
  <si>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</si>
  <si>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</si>
  <si>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</si>
  <si>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</si>
  <si>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</si>
  <si>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</si>
  <si>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</si>
  <si>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</si>
  <si>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</si>
  <si>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</si>
  <si>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</si>
  <si>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</si>
  <si>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</si>
  <si>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</si>
  <si>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</si>
  <si>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</si>
  <si>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</si>
  <si>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</si>
  <si>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</si>
  <si>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</si>
  <si>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</si>
  <si>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</si>
  <si>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</si>
  <si>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</si>
  <si>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</si>
  <si>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</si>
  <si>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</si>
  <si>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</si>
  <si>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</si>
  <si>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</si>
  <si>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</si>
  <si>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</si>
  <si>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</si>
  <si>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</si>
  <si>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</si>
  <si>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</si>
  <si>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</si>
  <si>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</si>
  <si>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</si>
  <si>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</si>
  <si>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</si>
  <si>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</si>
  <si>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</si>
  <si>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</si>
  <si>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</si>
  <si>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</si>
  <si>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</si>
  <si>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</si>
  <si>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</si>
  <si>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</si>
  <si>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</si>
  <si>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</si>
  <si>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</si>
  <si>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</si>
  <si>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</si>
  <si>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</si>
  <si>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</si>
  <si>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</si>
  <si>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</si>
  <si>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</si>
  <si>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</si>
  <si>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</si>
  <si>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</si>
  <si>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</si>
  <si>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</si>
  <si>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</si>
  <si>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</si>
  <si>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</si>
  <si>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</si>
  <si>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</si>
  <si>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</si>
  <si>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</si>
  <si>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</si>
  <si>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</si>
  <si>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</si>
  <si>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</si>
  <si>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</si>
  <si>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</si>
  <si>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</si>
  <si>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</si>
  <si>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</si>
  <si>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</si>
  <si>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</si>
  <si>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</si>
  <si>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</si>
  <si>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</si>
  <si>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</si>
  <si>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</si>
  <si>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</si>
  <si>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</si>
  <si>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</si>
  <si>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</si>
  <si>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</si>
  <si>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</si>
  <si>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</si>
  <si>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</si>
  <si>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</si>
  <si>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</si>
  <si>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</si>
  <si>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</si>
  <si>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</si>
  <si>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</si>
  <si>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</si>
  <si>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</si>
  <si>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</si>
  <si>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</si>
  <si>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</si>
  <si>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</si>
  <si>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</si>
  <si>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</si>
  <si>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</si>
  <si>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</si>
  <si>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</si>
  <si>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</si>
  <si>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</si>
  <si>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</si>
  <si>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</si>
  <si>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</si>
  <si>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</si>
  <si>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</si>
  <si>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</si>
  <si>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</si>
  <si>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</si>
  <si>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</si>
  <si>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</si>
  <si>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</si>
  <si>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</si>
  <si>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</si>
  <si>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</si>
  <si>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</si>
  <si>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</si>
  <si>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</si>
  <si>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</si>
  <si>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</si>
  <si>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</si>
  <si>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</si>
  <si>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</si>
  <si>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</si>
  <si>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</si>
  <si>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</si>
  <si>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</si>
  <si>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</si>
  <si>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</si>
  <si>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</si>
  <si>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</si>
  <si>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</si>
  <si>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</si>
  <si>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</si>
  <si>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</si>
  <si>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</si>
  <si>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</si>
  <si>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</si>
  <si>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</si>
  <si>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</si>
  <si>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</si>
  <si>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</si>
  <si>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</si>
  <si>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</si>
  <si>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</si>
  <si>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</si>
  <si>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</si>
  <si>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</si>
  <si>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</si>
  <si>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</si>
  <si>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</si>
  <si>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</si>
  <si>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</si>
  <si>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</si>
  <si>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</si>
  <si>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</si>
  <si>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</si>
  <si>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</si>
  <si>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</si>
  <si>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</si>
  <si>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</si>
  <si>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</si>
  <si>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</si>
  <si>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</si>
  <si>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</si>
  <si>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</si>
  <si>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</si>
  <si>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</si>
  <si>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</si>
  <si>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</si>
  <si>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</si>
  <si>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</si>
  <si>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</si>
  <si>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</si>
  <si>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</si>
  <si>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</si>
  <si>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</si>
  <si>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</si>
  <si>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</si>
  <si>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</si>
  <si>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</si>
  <si>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</si>
  <si>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</si>
  <si>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</si>
  <si>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</si>
  <si>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</si>
  <si>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</si>
  <si>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</si>
  <si>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</si>
  <si>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</si>
  <si>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</si>
  <si>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</si>
  <si>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</si>
  <si>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</si>
  <si>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</si>
  <si>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</si>
  <si>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</si>
  <si>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</si>
  <si>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</si>
  <si>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</si>
  <si>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</si>
  <si>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</si>
  <si>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</si>
  <si>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</si>
  <si>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</si>
  <si>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</si>
  <si>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</si>
  <si>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</si>
  <si>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</si>
  <si>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</si>
  <si>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</si>
  <si>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</si>
  <si>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</si>
  <si>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</si>
  <si>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</si>
  <si>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</si>
  <si>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</si>
  <si>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</si>
  <si>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</si>
  <si>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</si>
  <si>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</si>
  <si>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</si>
  <si>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</si>
  <si>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</si>
  <si>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</si>
  <si>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</si>
  <si>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</si>
  <si>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</si>
  <si>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</si>
  <si>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</si>
  <si>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</si>
  <si>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</si>
  <si>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</si>
  <si>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</si>
  <si>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</si>
  <si>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</si>
  <si>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</si>
  <si>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</si>
  <si>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</si>
  <si>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</si>
  <si>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</si>
  <si>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</si>
  <si>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</si>
  <si>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</si>
  <si>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</si>
  <si>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</si>
  <si>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</si>
  <si>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</si>
  <si>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</si>
  <si>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</si>
  <si>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</si>
  <si>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</si>
  <si>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</si>
  <si>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</si>
  <si>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</si>
  <si>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</si>
  <si>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</si>
  <si>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</si>
  <si>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</si>
  <si>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</si>
  <si>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</si>
  <si>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</si>
  <si>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</si>
  <si>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</si>
  <si>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</si>
  <si>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</si>
  <si>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</si>
  <si>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</si>
  <si>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</si>
  <si>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</si>
  <si>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</si>
  <si>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</si>
  <si>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</si>
  <si>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</si>
  <si>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</si>
  <si>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</si>
  <si>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</si>
  <si>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</si>
  <si>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</si>
  <si>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</si>
  <si>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</si>
  <si>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</si>
  <si>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</si>
  <si>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</si>
  <si>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</si>
  <si>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</si>
  <si>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</si>
  <si>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</si>
  <si>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</si>
  <si>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</si>
  <si>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</si>
  <si>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</si>
  <si>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</si>
  <si>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</si>
  <si>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</si>
  <si>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</si>
  <si>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</si>
  <si>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</si>
  <si>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</si>
  <si>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</si>
  <si>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</si>
  <si>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</si>
  <si>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</si>
  <si>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</si>
  <si>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</si>
  <si>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</si>
  <si>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</si>
  <si>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</si>
  <si>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</si>
  <si>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</si>
  <si>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</si>
  <si>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</si>
  <si>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</si>
  <si>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</si>
  <si>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</si>
  <si>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</si>
  <si>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</si>
  <si>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</si>
  <si>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</si>
  <si>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</si>
  <si>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</si>
  <si>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</si>
  <si>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</si>
  <si>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</si>
  <si>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</si>
  <si>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</si>
  <si>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</si>
  <si>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</si>
  <si>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</si>
  <si>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</si>
  <si>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</si>
  <si>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</si>
  <si>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</si>
  <si>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</si>
  <si>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</si>
  <si>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</si>
  <si>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</si>
  <si>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</si>
  <si>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</si>
  <si>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</si>
  <si>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</si>
  <si>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</si>
  <si>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</si>
  <si>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</si>
  <si>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</si>
  <si>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</si>
  <si>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</si>
  <si>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</si>
  <si>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</si>
  <si>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</si>
  <si>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</si>
  <si>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</si>
  <si>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</si>
  <si>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</si>
  <si>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</si>
  <si>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</si>
  <si>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</si>
  <si>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</si>
  <si>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</si>
  <si>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</si>
  <si>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</si>
  <si>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</si>
  <si>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</si>
  <si>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</si>
  <si>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</si>
  <si>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</si>
  <si>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</si>
  <si>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</si>
  <si>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</si>
  <si>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</si>
  <si>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</si>
  <si>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</si>
  <si>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</si>
  <si>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</si>
  <si>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</si>
  <si>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</si>
  <si>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</si>
  <si>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</si>
  <si>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</si>
  <si>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</si>
  <si>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</si>
  <si>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</si>
  <si>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</si>
  <si>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</si>
  <si>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</si>
  <si>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</si>
  <si>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</si>
  <si>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</si>
  <si>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</si>
  <si>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</si>
  <si>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</si>
  <si>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</si>
  <si>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</si>
  <si>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</si>
  <si>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</si>
  <si>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</si>
  <si>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</si>
  <si>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</si>
  <si>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</si>
  <si>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</si>
  <si>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</si>
  <si>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</si>
  <si>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</si>
  <si>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</si>
  <si>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</si>
  <si>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</si>
  <si>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</si>
  <si>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</si>
  <si>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</si>
  <si>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</si>
  <si>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</si>
  <si>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</si>
  <si>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</si>
  <si>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</si>
  <si>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</si>
  <si>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</si>
  <si>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</si>
  <si>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</si>
  <si>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</si>
  <si>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</si>
  <si>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</si>
  <si>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</si>
  <si>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</si>
  <si>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</si>
  <si>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</si>
  <si>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</si>
  <si>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</si>
  <si>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</si>
  <si>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</si>
  <si>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</si>
  <si>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</si>
  <si>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</si>
  <si>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</si>
  <si>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</si>
  <si>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</si>
  <si>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</si>
  <si>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</si>
  <si>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</si>
  <si>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</si>
  <si>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</si>
  <si>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</si>
  <si>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</si>
  <si>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</si>
  <si>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</si>
  <si>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</si>
  <si>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</si>
  <si>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</si>
  <si>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</si>
  <si>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</si>
  <si>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</si>
  <si>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</si>
  <si>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</si>
  <si>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</si>
  <si>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</si>
  <si>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</si>
  <si>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</si>
  <si>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</si>
  <si>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</si>
  <si>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</si>
  <si>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</si>
  <si>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</si>
  <si>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</si>
  <si>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</si>
  <si>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</si>
  <si>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</si>
  <si>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</si>
  <si>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</si>
  <si>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</si>
  <si>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</si>
  <si>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</si>
  <si>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</si>
  <si>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</si>
  <si>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</si>
  <si>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</si>
  <si>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</si>
  <si>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</si>
  <si>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</si>
  <si>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</si>
  <si>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</si>
  <si>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</si>
  <si>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</si>
  <si>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</si>
  <si>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</si>
  <si>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</si>
  <si>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</si>
  <si>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</si>
  <si>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</si>
  <si>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</si>
  <si>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</si>
  <si>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</si>
  <si>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</si>
  <si>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</si>
  <si>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</si>
  <si>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</si>
  <si>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</si>
  <si>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</si>
  <si>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</si>
  <si>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</si>
  <si>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</si>
  <si>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</si>
  <si>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</si>
  <si>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</si>
  <si>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</si>
  <si>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</si>
  <si>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</si>
  <si>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</si>
  <si>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</si>
  <si>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</si>
  <si>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</si>
  <si>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</si>
  <si>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</si>
  <si>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</si>
  <si>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</si>
  <si>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</si>
  <si>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</si>
  <si>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</si>
  <si>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</si>
  <si>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</si>
  <si>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</si>
  <si>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</si>
  <si>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</si>
  <si>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</si>
  <si>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</si>
  <si>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</si>
  <si>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</si>
  <si>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</si>
  <si>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</si>
  <si>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</si>
  <si>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</si>
  <si>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</si>
  <si>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</si>
  <si>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</si>
  <si>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</si>
  <si>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</si>
  <si>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</si>
  <si>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</si>
  <si>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</si>
  <si>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</si>
  <si>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</si>
  <si>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</si>
  <si>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</si>
  <si>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</si>
  <si>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</si>
  <si>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</si>
  <si>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</si>
  <si>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</si>
  <si>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</si>
  <si>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</si>
  <si>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</si>
  <si>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</si>
  <si>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</si>
  <si>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</si>
  <si>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</si>
  <si>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</si>
  <si>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</si>
  <si>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</si>
  <si>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</si>
  <si>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</si>
  <si>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</si>
  <si>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</si>
  <si>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</si>
  <si>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</si>
  <si>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</si>
  <si>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</si>
  <si>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</si>
  <si>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</si>
  <si>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</si>
  <si>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</si>
  <si>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</si>
  <si>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</si>
  <si>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</si>
  <si>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</si>
  <si>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</si>
  <si>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</si>
  <si>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</si>
  <si>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</si>
  <si>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</si>
  <si>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</si>
  <si>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</si>
  <si>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</si>
  <si>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</si>
  <si>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</si>
  <si>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</si>
  <si>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</si>
  <si>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</si>
  <si>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</si>
  <si>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</si>
  <si>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</si>
  <si>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</si>
  <si>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</si>
  <si>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</si>
  <si>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</si>
  <si>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</si>
  <si>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</si>
  <si>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</si>
  <si>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</si>
  <si>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</si>
  <si>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</si>
  <si>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</si>
  <si>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</si>
  <si>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</si>
  <si>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</si>
  <si>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</si>
  <si>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</si>
  <si>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</si>
  <si>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</si>
  <si>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</si>
  <si>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</si>
  <si>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</si>
  <si>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</si>
  <si>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</si>
  <si>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</si>
  <si>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</si>
  <si>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</si>
  <si>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</si>
  <si>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</si>
  <si>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</si>
  <si>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</si>
  <si>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</si>
  <si>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</si>
  <si>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</si>
  <si>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</si>
  <si>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</si>
  <si>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</si>
  <si>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</si>
  <si>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</si>
  <si>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</si>
  <si>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</si>
  <si>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</si>
  <si>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</si>
  <si>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</si>
  <si>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</si>
  <si>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</si>
  <si>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</si>
  <si>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</si>
  <si>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</si>
  <si>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</si>
  <si>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</si>
  <si>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</si>
  <si>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</si>
  <si>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</si>
  <si>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</si>
  <si>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</si>
  <si>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</si>
  <si>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</si>
  <si>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</si>
  <si>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</si>
  <si>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</si>
  <si>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</si>
  <si>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</si>
  <si>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</si>
  <si>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</si>
  <si>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</si>
  <si>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</si>
  <si>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</si>
  <si>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</si>
  <si>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</si>
  <si>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</si>
  <si>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</si>
  <si>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</si>
  <si>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</si>
  <si>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</si>
  <si>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</si>
  <si>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</si>
  <si>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</si>
  <si>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</si>
  <si>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</si>
  <si>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</si>
  <si>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</si>
  <si>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</si>
  <si>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</si>
  <si>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</si>
  <si>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</si>
  <si>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</si>
  <si>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</si>
  <si>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</si>
  <si>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</si>
  <si>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</si>
  <si>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</si>
  <si>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</si>
  <si>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</si>
  <si>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</si>
  <si>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</si>
  <si>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</si>
  <si>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</si>
  <si>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</si>
  <si>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</si>
  <si>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</si>
  <si>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</si>
  <si>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</si>
  <si>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</si>
  <si>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</si>
  <si>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</si>
  <si>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</si>
  <si>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</si>
  <si>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</si>
  <si>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</si>
  <si>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</si>
  <si>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</si>
  <si>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</si>
  <si>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</si>
  <si>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</si>
  <si>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</si>
  <si>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</si>
  <si>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</si>
  <si>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</si>
  <si>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</si>
  <si>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</si>
  <si>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</si>
  <si>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</si>
  <si>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</si>
  <si>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</si>
  <si>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</si>
  <si>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</si>
  <si>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</si>
  <si>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</si>
  <si>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</si>
  <si>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</si>
  <si>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</si>
  <si>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</si>
  <si>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</si>
  <si>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</si>
  <si>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</si>
  <si>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</si>
  <si>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</si>
  <si>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</si>
  <si>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</si>
  <si>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</si>
  <si>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</si>
  <si>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</si>
  <si>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</si>
  <si>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</si>
  <si>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</si>
  <si>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</si>
  <si>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</si>
  <si>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</si>
  <si>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</si>
  <si>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</si>
  <si>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</si>
  <si>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</si>
  <si>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</si>
  <si>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</si>
  <si>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</si>
  <si>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</si>
  <si>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</si>
  <si>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</si>
  <si>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</si>
  <si>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</si>
  <si>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</si>
  <si>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</si>
  <si>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</si>
  <si>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</si>
  <si>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</si>
  <si>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</si>
  <si>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</si>
  <si>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</si>
  <si>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</si>
  <si>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</si>
  <si>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</si>
  <si>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</si>
  <si>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</si>
  <si>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</si>
  <si>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</si>
  <si>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</si>
  <si>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</si>
  <si>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</si>
  <si>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</si>
  <si>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</si>
  <si>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</si>
  <si>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</si>
  <si>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</si>
  <si>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</si>
  <si>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</si>
  <si>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</si>
  <si>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</si>
  <si>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</si>
  <si>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</si>
  <si>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</si>
  <si>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</si>
  <si>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</si>
  <si>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</si>
  <si>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</si>
  <si>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</si>
  <si>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</si>
  <si>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</si>
  <si>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</si>
  <si>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</si>
  <si>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</si>
  <si>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</si>
  <si>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</si>
  <si>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</si>
  <si>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</si>
  <si>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</si>
  <si>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</si>
  <si>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</si>
  <si>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</si>
  <si>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</si>
  <si>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</si>
  <si>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</si>
  <si>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</si>
  <si>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</si>
  <si>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</si>
  <si>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</si>
  <si>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</si>
  <si>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</si>
  <si>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</si>
  <si>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</si>
  <si>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</si>
  <si>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</si>
  <si>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</si>
  <si>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</si>
  <si>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</si>
  <si>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</si>
  <si>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</si>
  <si>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</si>
  <si>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</si>
  <si>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</si>
  <si>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</si>
  <si>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</si>
  <si>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</si>
  <si>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</si>
  <si>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</si>
  <si>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</si>
  <si>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</si>
  <si>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</si>
  <si>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</si>
  <si>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</si>
  <si>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</si>
  <si>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</si>
  <si>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</si>
  <si>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</si>
  <si>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</si>
  <si>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</si>
  <si>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</si>
  <si>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</si>
  <si>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</si>
  <si>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</si>
  <si>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</si>
  <si>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</si>
  <si>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</si>
  <si>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</si>
  <si>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</si>
  <si>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</si>
  <si>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</si>
  <si>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</si>
  <si>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</si>
  <si>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</si>
  <si>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</si>
  <si>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</si>
  <si>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</si>
  <si>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</si>
  <si>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</si>
  <si>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</si>
  <si>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</si>
  <si>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</si>
  <si>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</si>
  <si>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</si>
  <si>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</si>
  <si>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</si>
  <si>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</si>
  <si>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</si>
  <si>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</si>
  <si>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</si>
  <si>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</si>
  <si>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</si>
  <si>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</si>
  <si>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</si>
  <si>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</si>
  <si>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</si>
  <si>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</si>
  <si>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</si>
  <si>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</si>
  <si>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</si>
  <si>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</si>
  <si>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</si>
  <si>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</si>
  <si>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</si>
  <si>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</si>
  <si>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</si>
  <si>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</si>
  <si>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</si>
  <si>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</si>
  <si>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</si>
  <si>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</si>
  <si>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</si>
  <si>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</si>
  <si>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</si>
  <si>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</si>
  <si>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</si>
  <si>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</si>
  <si>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</si>
  <si>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</si>
  <si>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</si>
  <si>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</si>
  <si>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</si>
  <si>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</si>
  <si>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</si>
  <si>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</si>
  <si>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</si>
  <si>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</si>
  <si>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</si>
  <si>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</si>
  <si>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</si>
  <si>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</si>
  <si>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</si>
  <si>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</si>
  <si>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</si>
  <si>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</si>
  <si>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</si>
  <si>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</si>
  <si>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</si>
  <si>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</si>
  <si>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</si>
  <si>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</si>
  <si>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</si>
  <si>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</si>
  <si>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</si>
  <si>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</si>
  <si>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</si>
  <si>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</si>
  <si>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</si>
  <si>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</si>
  <si>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</si>
  <si>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</si>
  <si>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</si>
  <si>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</si>
  <si>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</si>
  <si>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</si>
  <si>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</si>
  <si>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</si>
  <si>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</si>
  <si>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</si>
  <si>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</si>
  <si>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</si>
  <si>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</si>
  <si>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</si>
  <si>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</si>
  <si>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</si>
  <si>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</si>
  <si>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</si>
  <si>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</si>
  <si>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</si>
  <si>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</si>
  <si>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</si>
  <si>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</si>
  <si>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</si>
  <si>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</si>
  <si>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</si>
  <si>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</si>
  <si>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</si>
  <si>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</si>
  <si>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</si>
  <si>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</si>
  <si>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</si>
  <si>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</si>
  <si>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</si>
  <si>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</si>
  <si>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</si>
  <si>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</si>
  <si>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</si>
  <si>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</si>
  <si>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</si>
  <si>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</si>
  <si>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</si>
  <si>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</si>
  <si>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</si>
  <si>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</si>
  <si>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</si>
  <si>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</si>
  <si>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</si>
  <si>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</si>
  <si>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</si>
  <si>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</si>
  <si>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</si>
  <si>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</si>
  <si>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</si>
  <si>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</si>
  <si>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</si>
  <si>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</si>
  <si>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</si>
  <si>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</si>
  <si>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</si>
  <si>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</si>
  <si>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</si>
  <si>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</si>
  <si>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</si>
  <si>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</si>
  <si>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</si>
  <si>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</si>
  <si>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</si>
  <si>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</si>
  <si>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</si>
  <si>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</si>
  <si>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</si>
  <si>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</si>
  <si>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</si>
  <si>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</si>
  <si>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</si>
  <si>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</si>
  <si>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</si>
  <si>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</si>
  <si>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</si>
  <si>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</si>
  <si>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</si>
  <si>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</si>
  <si>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</si>
  <si>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</si>
  <si>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</si>
  <si>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</si>
  <si>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</si>
  <si>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</si>
  <si>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</si>
  <si>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</si>
  <si>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</si>
  <si>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</si>
  <si>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</si>
  <si>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</si>
  <si>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</si>
  <si>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</si>
  <si>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</si>
  <si>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</si>
  <si>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</si>
  <si>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</si>
  <si>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</si>
  <si>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</si>
  <si>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</si>
  <si>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</si>
  <si>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</si>
  <si>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</si>
  <si>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</si>
  <si>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</si>
  <si>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</si>
  <si>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</si>
  <si>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</si>
  <si>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</si>
  <si>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</si>
  <si>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</si>
  <si>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</si>
  <si>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</si>
  <si>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</si>
  <si>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</si>
  <si>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</si>
  <si>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</si>
  <si>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</si>
  <si>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</si>
  <si>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</si>
  <si>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</si>
  <si>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</si>
  <si>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</si>
  <si>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</si>
  <si>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</si>
  <si>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</si>
  <si>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</si>
  <si>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</si>
  <si>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</si>
  <si>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</si>
  <si>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</si>
  <si>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</si>
  <si>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</si>
  <si>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</si>
  <si>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</si>
  <si>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</si>
  <si>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</si>
  <si>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</si>
  <si>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</si>
  <si>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</si>
  <si>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</si>
  <si>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</si>
  <si>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</si>
  <si>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</si>
  <si>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</si>
  <si>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</si>
  <si>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</si>
  <si>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</si>
  <si>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</si>
  <si>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</si>
  <si>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</si>
  <si>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</si>
  <si>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</si>
  <si>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</si>
  <si>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</si>
  <si>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</si>
  <si>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</si>
  <si>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</si>
  <si>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</si>
  <si>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</si>
  <si>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</si>
  <si>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</si>
  <si>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</si>
  <si>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</si>
  <si>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</si>
  <si>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</si>
  <si>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</si>
  <si>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</si>
  <si>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</si>
  <si>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</si>
  <si>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</si>
  <si>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</si>
  <si>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</si>
  <si>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</si>
  <si>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</si>
  <si>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</si>
  <si>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</si>
  <si>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</si>
  <si>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</si>
  <si>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</si>
  <si>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</si>
  <si>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</si>
  <si>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</si>
  <si>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</si>
  <si>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</si>
  <si>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</si>
  <si>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</si>
  <si>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</si>
  <si>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</si>
  <si>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</si>
  <si>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</si>
  <si>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</si>
  <si>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</si>
  <si>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</si>
  <si>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</si>
  <si>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</si>
  <si>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</si>
  <si>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</si>
  <si>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</si>
  <si>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</si>
  <si>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</si>
  <si>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</si>
  <si>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</si>
  <si>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</si>
  <si>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</si>
  <si>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</si>
  <si>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</si>
  <si>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</si>
  <si>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</si>
  <si>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</si>
  <si>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</si>
  <si>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</si>
  <si>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</si>
  <si>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</si>
  <si>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</si>
  <si>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</si>
  <si>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</si>
  <si>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</si>
  <si>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</si>
  <si>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</si>
  <si>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</si>
  <si>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</si>
  <si>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</si>
  <si>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</si>
  <si>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</si>
  <si>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</si>
  <si>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</si>
  <si>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</si>
  <si>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</si>
  <si>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</si>
  <si>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</si>
  <si>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</si>
  <si>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</si>
  <si>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</si>
  <si>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</si>
  <si>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</si>
  <si>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</si>
  <si>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</si>
  <si>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</si>
  <si>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</si>
  <si>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</si>
  <si>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</si>
  <si>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</si>
  <si>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</si>
  <si>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</si>
  <si>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</si>
  <si>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</si>
  <si>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</si>
  <si>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</si>
  <si>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</si>
  <si>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</si>
  <si>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</si>
  <si>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</si>
  <si>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</si>
  <si>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</si>
  <si>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</si>
  <si>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</si>
  <si>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</si>
  <si>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</si>
  <si>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</si>
  <si>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</si>
  <si>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</si>
  <si>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</si>
  <si>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</si>
  <si>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</si>
  <si>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</si>
  <si>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</si>
  <si>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</si>
  <si>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</si>
  <si>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</si>
  <si>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</si>
  <si>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</si>
  <si>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</si>
  <si>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</si>
  <si>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</si>
  <si>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</si>
  <si>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</si>
  <si>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</si>
  <si>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</si>
  <si>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</si>
  <si>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</si>
  <si>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</si>
  <si>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</si>
  <si>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</si>
  <si>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</si>
  <si>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</si>
  <si>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</si>
  <si>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</si>
  <si>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</si>
  <si>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</si>
  <si>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</si>
  <si>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</si>
  <si>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</si>
  <si>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</si>
  <si>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</si>
  <si>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</si>
  <si>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</si>
  <si>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</si>
  <si>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</si>
  <si>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</si>
  <si>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</si>
  <si>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</si>
  <si>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</si>
  <si>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</si>
  <si>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</si>
  <si>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</si>
  <si>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</si>
  <si>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</si>
  <si>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</si>
  <si>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</si>
  <si>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</si>
  <si>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</si>
  <si>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</si>
  <si>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</si>
  <si>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</si>
  <si>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</si>
  <si>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</si>
  <si>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</si>
  <si>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</si>
  <si>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</si>
  <si>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</si>
  <si>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</si>
  <si>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</si>
  <si>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</si>
  <si>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</si>
  <si>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</si>
  <si>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</si>
  <si>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</si>
  <si>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</si>
  <si>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</si>
  <si>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</si>
  <si>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</si>
  <si>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</si>
  <si>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</si>
  <si>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</si>
  <si>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</si>
  <si>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</si>
  <si>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</si>
  <si>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</si>
  <si>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</si>
  <si>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</si>
  <si>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</si>
  <si>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</si>
  <si>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</si>
  <si>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</si>
  <si>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</si>
  <si>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</si>
  <si>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</si>
  <si>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</si>
  <si>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</si>
  <si>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</si>
  <si>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</si>
  <si>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</si>
  <si>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</si>
  <si>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</si>
  <si>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</si>
  <si>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</si>
  <si>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</si>
  <si>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</si>
  <si>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</si>
  <si>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</si>
  <si>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</si>
  <si>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</si>
  <si>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</si>
  <si>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</si>
  <si>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</si>
  <si>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</si>
  <si>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</si>
  <si>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</si>
  <si>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</si>
  <si>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</si>
  <si>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</si>
  <si>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</si>
  <si>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</si>
  <si>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</si>
  <si>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</si>
  <si>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</si>
  <si>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</si>
  <si>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</si>
  <si>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</si>
  <si>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</si>
  <si>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</si>
  <si>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</si>
  <si>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</si>
  <si>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</si>
  <si>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</si>
  <si>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</si>
  <si>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</si>
  <si>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</si>
  <si>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</si>
  <si>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</si>
  <si>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</si>
  <si>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</si>
  <si>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</si>
  <si>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</si>
  <si>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</si>
  <si>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</si>
  <si>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</si>
  <si>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</si>
  <si>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</si>
  <si>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</si>
  <si>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</si>
  <si>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</si>
  <si>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</si>
  <si>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</si>
  <si>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</si>
  <si>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</si>
  <si>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</si>
  <si>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</si>
  <si>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</si>
  <si>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</si>
  <si>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</si>
  <si>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</si>
  <si>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</si>
  <si>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</si>
  <si>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</si>
  <si>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</si>
  <si>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</si>
  <si>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</si>
  <si>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</si>
  <si>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</si>
  <si>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</si>
  <si>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</si>
  <si>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</si>
  <si>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</si>
  <si>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</si>
  <si>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</si>
  <si>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</si>
  <si>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</si>
  <si>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</si>
  <si>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</si>
  <si>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</si>
  <si>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</si>
  <si>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</si>
  <si>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</si>
  <si>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</si>
  <si>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</si>
  <si>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</si>
  <si>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</si>
  <si>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</si>
  <si>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</si>
  <si>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</si>
  <si>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</si>
  <si>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</si>
  <si>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</si>
  <si>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PACIFIC TRANSFORMER CORP</t>
  </si>
  <si>
    <t>MANUFACTURER OF TRANSFORMERS AND INDUCTORS</t>
  </si>
  <si>
    <t>05-875-0654(3A1)</t>
  </si>
  <si>
    <t>DUNS</t>
  </si>
  <si>
    <t>5399 E. HUNTER AVE, ANAHEIM, CA, 91709, USA</t>
  </si>
  <si>
    <t>SEAN MCDOUGALL</t>
  </si>
  <si>
    <t>SEAN@PACTRAN.COM</t>
  </si>
  <si>
    <t>714-779-0450</t>
  </si>
  <si>
    <t>PATRICK THOMAS</t>
  </si>
  <si>
    <t>PRESIDENT</t>
  </si>
  <si>
    <t>pthomas@pactran.com</t>
  </si>
  <si>
    <t>8003250501</t>
  </si>
  <si>
    <t>100%</t>
  </si>
  <si>
    <t>https://www.pactran.com/about/quality-assurance-2/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</si>
</sst>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0" fillId="33" borderId="58" xfId="487"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49" fontId="85" fillId="33" borderId="58" xfId="487" applyNumberFormat="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xf numFmtId="0" fontId="0" fillId="0" borderId="19" xfId="0" applyBorder="1" applyAlignment="1" applyProtection="1">
      <alignment vertical="center"/>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4">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thomas@pactra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pactran.com/about/quality-assurance-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5"/>
  <cols>
    <col min="1" max="1" width="0.86328125" customWidth="1"/>
    <col min="2" max="2" width="8" customWidth="1"/>
    <col min="3" max="3" width="8.59765625" customWidth="1"/>
    <col min="4" max="4" width="13" style="180" customWidth="1"/>
    <col min="5" max="5" width="42.3984375" customWidth="1"/>
    <col min="6" max="6" width="53.3984375" customWidth="1"/>
    <col min="7" max="7" width="0.86328125" customWidth="1"/>
  </cols>
  <sheetData>
    <row r="1" spans="1:7" ht="12.9"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6">
      <c r="A13" s="302"/>
      <c r="B13" s="2">
        <v>1</v>
      </c>
      <c r="C13" s="27" t="s">
        <v>1078</v>
      </c>
      <c r="D13" s="28" t="s">
        <v>866</v>
      </c>
      <c r="E13" s="163" t="s">
        <v>843</v>
      </c>
      <c r="F13" s="163"/>
      <c r="G13" s="25"/>
    </row>
    <row r="14" spans="1:7" ht="30.9">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3.9">
      <c r="A36" s="302"/>
      <c r="B36" s="316"/>
      <c r="C36" s="310"/>
      <c r="D36" s="313"/>
      <c r="E36" s="301"/>
      <c r="F36" s="166" t="s">
        <v>66</v>
      </c>
      <c r="G36" s="25"/>
    </row>
    <row r="37" spans="1:7" ht="102.9">
      <c r="A37" s="302"/>
      <c r="B37" s="141">
        <v>3.01</v>
      </c>
      <c r="C37" s="142" t="s">
        <v>67</v>
      </c>
      <c r="D37" s="28" t="s">
        <v>2234</v>
      </c>
      <c r="E37" s="167" t="s">
        <v>1316</v>
      </c>
      <c r="F37" s="168" t="s">
        <v>1420</v>
      </c>
      <c r="G37" s="25"/>
    </row>
    <row r="38" spans="1:7" ht="92.6">
      <c r="A38" s="302"/>
      <c r="B38" s="141">
        <v>3.02</v>
      </c>
      <c r="C38" s="142" t="s">
        <v>1349</v>
      </c>
      <c r="D38" s="28" t="s">
        <v>2235</v>
      </c>
      <c r="E38" s="167" t="s">
        <v>1364</v>
      </c>
      <c r="F38" s="168" t="s">
        <v>1421</v>
      </c>
      <c r="G38" s="25"/>
    </row>
    <row r="39" spans="1:7" ht="82.3">
      <c r="A39" s="302"/>
      <c r="B39" s="150">
        <v>4</v>
      </c>
      <c r="C39" s="149" t="s">
        <v>1517</v>
      </c>
      <c r="D39" s="28" t="s">
        <v>2236</v>
      </c>
      <c r="E39" s="27" t="s">
        <v>2182</v>
      </c>
      <c r="F39" s="27" t="s">
        <v>1518</v>
      </c>
      <c r="G39" s="25"/>
    </row>
    <row r="40" spans="1:7" ht="51.45">
      <c r="A40" s="302"/>
      <c r="B40" s="141">
        <v>4.01</v>
      </c>
      <c r="C40" s="149" t="s">
        <v>1517</v>
      </c>
      <c r="D40" s="28" t="s">
        <v>2238</v>
      </c>
      <c r="E40" s="27" t="s">
        <v>2194</v>
      </c>
      <c r="F40" s="27" t="s">
        <v>2198</v>
      </c>
      <c r="G40" s="25"/>
    </row>
    <row r="41" spans="1:7" ht="51.45">
      <c r="A41" s="302"/>
      <c r="B41" s="141" t="s">
        <v>2225</v>
      </c>
      <c r="C41" s="149" t="s">
        <v>1517</v>
      </c>
      <c r="D41" s="28" t="s">
        <v>2237</v>
      </c>
      <c r="E41" s="27" t="s">
        <v>2228</v>
      </c>
      <c r="F41" s="27" t="s">
        <v>2226</v>
      </c>
      <c r="G41" s="25"/>
    </row>
    <row r="42" spans="1:7" ht="51.45">
      <c r="A42" s="302"/>
      <c r="B42" s="141" t="s">
        <v>2259</v>
      </c>
      <c r="C42" s="149" t="s">
        <v>1517</v>
      </c>
      <c r="D42" s="28" t="s">
        <v>2264</v>
      </c>
      <c r="E42" s="27" t="s">
        <v>2227</v>
      </c>
      <c r="F42" s="27" t="s">
        <v>2260</v>
      </c>
      <c r="G42" s="25"/>
    </row>
    <row r="43" spans="1:7" ht="113.15">
      <c r="A43" s="302"/>
      <c r="B43" s="160">
        <v>4.0999999999999996</v>
      </c>
      <c r="C43" s="149" t="s">
        <v>2263</v>
      </c>
      <c r="D43" s="161">
        <v>42867</v>
      </c>
      <c r="E43" s="169" t="s">
        <v>2266</v>
      </c>
      <c r="F43" s="27" t="s">
        <v>2265</v>
      </c>
      <c r="G43" s="25"/>
    </row>
    <row r="44" spans="1:7" ht="72">
      <c r="A44" s="302"/>
      <c r="B44" s="160">
        <v>4.2</v>
      </c>
      <c r="C44" s="149" t="s">
        <v>2263</v>
      </c>
      <c r="D44" s="161">
        <v>42704</v>
      </c>
      <c r="E44" s="169" t="s">
        <v>2462</v>
      </c>
      <c r="F44" s="27" t="s">
        <v>2437</v>
      </c>
      <c r="G44" s="25"/>
    </row>
    <row r="45" spans="1:7" ht="133.75">
      <c r="A45" s="302"/>
      <c r="B45" s="202">
        <v>5</v>
      </c>
      <c r="C45" s="149" t="s">
        <v>2263</v>
      </c>
      <c r="D45" s="161">
        <v>42867</v>
      </c>
      <c r="E45" s="169" t="s">
        <v>12683</v>
      </c>
      <c r="F45" s="27" t="s">
        <v>12405</v>
      </c>
      <c r="G45" s="25"/>
    </row>
    <row r="46" spans="1:7" ht="41.15">
      <c r="A46" s="302"/>
      <c r="B46" s="160">
        <v>5.01</v>
      </c>
      <c r="C46" s="149" t="s">
        <v>2263</v>
      </c>
      <c r="D46" s="161">
        <v>42907</v>
      </c>
      <c r="E46" s="169" t="s">
        <v>15484</v>
      </c>
      <c r="F46" s="27" t="s">
        <v>12405</v>
      </c>
      <c r="G46" s="25"/>
    </row>
    <row r="47" spans="1:7" ht="61.75">
      <c r="A47" s="302"/>
      <c r="B47" s="160">
        <v>5.0999999999999996</v>
      </c>
      <c r="C47" s="149" t="s">
        <v>2263</v>
      </c>
      <c r="D47" s="161">
        <v>43070</v>
      </c>
      <c r="E47" s="169" t="s">
        <v>12893</v>
      </c>
      <c r="F47" s="27" t="s">
        <v>12894</v>
      </c>
      <c r="G47" s="25"/>
    </row>
    <row r="48" spans="1:7" ht="51.45">
      <c r="A48" s="302"/>
      <c r="B48" s="160">
        <v>5.1100000000000003</v>
      </c>
      <c r="C48" s="149" t="s">
        <v>13129</v>
      </c>
      <c r="D48" s="161">
        <v>43217</v>
      </c>
      <c r="E48" s="169" t="s">
        <v>13255</v>
      </c>
      <c r="F48" s="27" t="s">
        <v>13163</v>
      </c>
      <c r="G48" s="25"/>
    </row>
    <row r="49" spans="1:7" ht="51.45">
      <c r="A49" s="302"/>
      <c r="B49" s="160">
        <v>5.12</v>
      </c>
      <c r="C49" s="149" t="s">
        <v>13129</v>
      </c>
      <c r="D49" s="161">
        <v>43581</v>
      </c>
      <c r="E49" s="169" t="s">
        <v>13255</v>
      </c>
      <c r="F49" s="27" t="s">
        <v>13807</v>
      </c>
      <c r="G49" s="25"/>
    </row>
    <row r="50" spans="1:7" ht="72">
      <c r="A50" s="302"/>
      <c r="B50" s="202">
        <v>6</v>
      </c>
      <c r="C50" s="149" t="s">
        <v>13129</v>
      </c>
      <c r="D50" s="161">
        <v>43964</v>
      </c>
      <c r="E50" s="169" t="s">
        <v>14020</v>
      </c>
      <c r="F50" s="27" t="s">
        <v>13810</v>
      </c>
      <c r="G50" s="25"/>
    </row>
    <row r="51" spans="1:7" ht="41.15">
      <c r="A51" s="302"/>
      <c r="B51" s="160">
        <v>6.01</v>
      </c>
      <c r="C51" s="149" t="s">
        <v>13129</v>
      </c>
      <c r="D51" s="161">
        <v>43970</v>
      </c>
      <c r="E51" s="169" t="s">
        <v>15485</v>
      </c>
      <c r="F51" s="169" t="s">
        <v>13810</v>
      </c>
      <c r="G51" s="25"/>
    </row>
    <row r="52" spans="1:7" ht="41.15">
      <c r="A52" s="302"/>
      <c r="B52" s="160">
        <v>6.1</v>
      </c>
      <c r="C52" s="149" t="s">
        <v>13129</v>
      </c>
      <c r="D52" s="161">
        <v>44314</v>
      </c>
      <c r="E52" s="169" t="s">
        <v>15477</v>
      </c>
      <c r="F52" s="169" t="s">
        <v>15015</v>
      </c>
      <c r="G52" s="25"/>
    </row>
    <row r="53" spans="1:7" ht="41.15">
      <c r="A53" s="302"/>
      <c r="B53" s="160">
        <v>6.2</v>
      </c>
      <c r="C53" s="149" t="s">
        <v>13129</v>
      </c>
      <c r="D53" s="161">
        <v>44678</v>
      </c>
      <c r="E53" s="169" t="s">
        <v>15477</v>
      </c>
      <c r="F53" s="169" t="s">
        <v>15476</v>
      </c>
      <c r="G53" s="25"/>
    </row>
    <row r="54" spans="1:7" ht="41.15">
      <c r="A54" s="302"/>
      <c r="B54" s="160">
        <v>6.21</v>
      </c>
      <c r="C54" s="149" t="s">
        <v>13129</v>
      </c>
      <c r="D54" s="161">
        <v>44687</v>
      </c>
      <c r="E54" s="169" t="s">
        <v>15486</v>
      </c>
      <c r="F54" s="169" t="s">
        <v>15476</v>
      </c>
      <c r="G54" s="25"/>
    </row>
    <row r="55" spans="1:7" ht="41.15">
      <c r="A55" s="302"/>
      <c r="B55" s="160">
        <v>6.22</v>
      </c>
      <c r="C55" s="149" t="s">
        <v>13129</v>
      </c>
      <c r="D55" s="275">
        <v>44692</v>
      </c>
      <c r="E55" s="169" t="s">
        <v>15485</v>
      </c>
      <c r="F55" s="169" t="s">
        <v>15476</v>
      </c>
      <c r="G55" s="25"/>
    </row>
    <row r="56" spans="1:7" ht="51.45">
      <c r="A56" s="302"/>
      <c r="B56" s="202">
        <v>6.3</v>
      </c>
      <c r="C56" s="149" t="s">
        <v>13129</v>
      </c>
      <c r="D56" s="275">
        <v>45051</v>
      </c>
      <c r="E56" s="169" t="s">
        <v>15753</v>
      </c>
      <c r="F56" s="169" t="s">
        <v>15534</v>
      </c>
      <c r="G56" s="25"/>
    </row>
    <row r="57" spans="1:7" ht="41.15">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2.9" thickBot="1">
      <c r="A59" s="303"/>
      <c r="B59" s="304" t="str">
        <f ca="1">OFFSET(L!$C$1,MATCH("General"&amp;"Cpy",L!$A:$A,0)-1,SL,,)</f>
        <v>© 2024 Responsible Minerals Initiative. All rights reserved.</v>
      </c>
      <c r="C59" s="304"/>
      <c r="D59" s="304"/>
      <c r="E59" s="304"/>
      <c r="F59" s="304"/>
      <c r="G59" s="26"/>
    </row>
    <row r="60" spans="1:7" ht="12.9"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6328125" defaultRowHeight="12.45"/>
  <cols>
    <col min="1" max="1" width="20.59765625" style="65" customWidth="1"/>
    <col min="2" max="2" width="57.1328125" style="65" customWidth="1"/>
    <col min="3" max="16384" width="8.86328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6328125" defaultRowHeight="12.45"/>
  <cols>
    <col min="1" max="1" width="11.1328125" customWidth="1"/>
    <col min="2" max="2" width="25.6640625" customWidth="1"/>
    <col min="3" max="3" width="11.9296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0000000000001"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4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0000000000001"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2.9" thickBot="1">
      <c r="A33" s="75"/>
      <c r="B33" s="153"/>
      <c r="C33" s="153"/>
      <c r="D33" s="322"/>
    </row>
    <row r="34" spans="1:4" ht="12.9"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0" zoomScalePageLayoutView="70" workbookViewId="0">
      <selection activeCell="D89" sqref="D89:E89"/>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0" hidden="1" customWidth="1"/>
  </cols>
  <sheetData>
    <row r="1" spans="1:34" ht="15.4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t="s">
        <v>15856</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94" t="s">
        <v>15857</v>
      </c>
      <c r="E12" s="395"/>
      <c r="F12" s="395"/>
      <c r="G12" s="395"/>
      <c r="H12" s="395"/>
      <c r="I12" s="395"/>
      <c r="J12" s="39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15858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94" t="s">
        <v>15859</v>
      </c>
      <c r="E14" s="395"/>
      <c r="F14" s="395"/>
      <c r="G14" s="395"/>
      <c r="H14" s="395"/>
      <c r="I14" s="395"/>
      <c r="J14" s="39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94" t="s">
        <v>15860</v>
      </c>
      <c r="E15" s="395"/>
      <c r="F15" s="395"/>
      <c r="G15" s="395"/>
      <c r="H15" s="395"/>
      <c r="I15" s="395"/>
      <c r="J15" s="39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97" t="s">
        <v>15861</v>
      </c>
      <c r="E16" s="398"/>
      <c r="F16" s="398"/>
      <c r="G16" s="398"/>
      <c r="H16" s="398"/>
      <c r="I16" s="398"/>
      <c r="J16" s="39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94" t="s">
        <v>15862</v>
      </c>
      <c r="E17" s="395"/>
      <c r="F17" s="395"/>
      <c r="G17" s="395"/>
      <c r="H17" s="395"/>
      <c r="I17" s="395"/>
      <c r="J17" s="396"/>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94" t="s">
        <v>15863</v>
      </c>
      <c r="E18" s="395"/>
      <c r="F18" s="395"/>
      <c r="G18" s="395"/>
      <c r="H18" s="395"/>
      <c r="I18" s="395"/>
      <c r="J18" s="396"/>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94" t="s">
        <v>15864</v>
      </c>
      <c r="E19" s="395"/>
      <c r="F19" s="395"/>
      <c r="G19" s="395"/>
      <c r="H19" s="395"/>
      <c r="I19" s="395"/>
      <c r="J19" s="396"/>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400" t="s">
        <v>15865</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28">
        <v>45479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66" t="s">
        <v>15867</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 xml:space="preserve">Gold  </v>
      </c>
      <c r="C58" s="35"/>
      <c r="D58" s="366"/>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66"/>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401" t="s">
        <v>15868</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484</v>
      </c>
      <c r="E85" s="378"/>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4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3" priority="168" stopIfTrue="1">
      <formula>IF($D$22="",TRUE)</formula>
    </cfRule>
  </conditionalFormatting>
  <conditionalFormatting sqref="D26:E26">
    <cfRule type="expression" dxfId="92" priority="146" stopIfTrue="1">
      <formula>IF($D$26="",TRUE)</formula>
    </cfRule>
  </conditionalFormatting>
  <conditionalFormatting sqref="D27:E27">
    <cfRule type="expression" dxfId="91" priority="153" stopIfTrue="1">
      <formula>IF($D$27="",TRUE)</formula>
    </cfRule>
  </conditionalFormatting>
  <conditionalFormatting sqref="D28:E28">
    <cfRule type="expression" dxfId="90" priority="154" stopIfTrue="1">
      <formula>IF($D$28="",TRUE)</formula>
    </cfRule>
  </conditionalFormatting>
  <conditionalFormatting sqref="D29:E29">
    <cfRule type="expression" dxfId="89" priority="155" stopIfTrue="1">
      <formula>IF($D$29="",TRUE)</formula>
    </cfRule>
  </conditionalFormatting>
  <conditionalFormatting sqref="D32:E32">
    <cfRule type="expression" dxfId="88" priority="64" stopIfTrue="1">
      <formula>IF(AND(OR($D$26="Yes",$D$26=""),$D$32=""),1,0)</formula>
    </cfRule>
    <cfRule type="expression" dxfId="87" priority="151" stopIfTrue="1">
      <formula>$P$26=""</formula>
    </cfRule>
  </conditionalFormatting>
  <conditionalFormatting sqref="D33:E33">
    <cfRule type="expression" dxfId="86" priority="52" stopIfTrue="1">
      <formula>$P$27=""</formula>
    </cfRule>
    <cfRule type="expression" dxfId="85" priority="51" stopIfTrue="1">
      <formula>IF(AND(OR($D$27="Yes",$D$27=""),$D$33=""),1,0)</formula>
    </cfRule>
  </conditionalFormatting>
  <conditionalFormatting sqref="D34:E34">
    <cfRule type="expression" dxfId="84" priority="10" stopIfTrue="1">
      <formula>IF(AND(OR($D$28="Yes",$D$28=""),$D$34=""),1,0)</formula>
    </cfRule>
    <cfRule type="expression" dxfId="83" priority="11" stopIfTrue="1">
      <formula>$P$28=""</formula>
    </cfRule>
  </conditionalFormatting>
  <conditionalFormatting sqref="D35:E35">
    <cfRule type="expression" dxfId="82" priority="48" stopIfTrue="1">
      <formula>IF(AND(OR($D$29="Yes",$D$29=""),$D$35=""),1,0)</formula>
    </cfRule>
    <cfRule type="expression" dxfId="81" priority="172" stopIfTrue="1">
      <formula>$P$29=""</formula>
    </cfRule>
  </conditionalFormatting>
  <conditionalFormatting sqref="D38:E38 D44:E44 D50:E50 D56:E56 D62:E62 D68:E68">
    <cfRule type="expression" dxfId="80" priority="27" stopIfTrue="1">
      <formula>$P$26=""</formula>
    </cfRule>
    <cfRule type="expression" dxfId="79" priority="28" stopIfTrue="1">
      <formula>$P$32=""</formula>
    </cfRule>
  </conditionalFormatting>
  <conditionalFormatting sqref="D38:E38">
    <cfRule type="expression" dxfId="78" priority="63" stopIfTrue="1">
      <formula>IF(AND(OR($D$26="Yes",$D$26=""),OR($D$32="Yes",$D$32=""),D38=""),1,0)</formula>
    </cfRule>
  </conditionalFormatting>
  <conditionalFormatting sqref="D39:E39 D45:E45 D51:E51 D57:E57 D63:E63 D69:E69">
    <cfRule type="expression" dxfId="77" priority="21" stopIfTrue="1">
      <formula>$P$33=""</formula>
    </cfRule>
    <cfRule type="expression" dxfId="76" priority="22" stopIfTrue="1">
      <formula>$P$39=""</formula>
    </cfRule>
  </conditionalFormatting>
  <conditionalFormatting sqref="D39:E39">
    <cfRule type="expression" dxfId="75" priority="59" stopIfTrue="1">
      <formula>IF(AND(OR($D$27="Yes",$D$27=""),OR($D$33="Yes",$D$33=""),D39=""),1,0)</formula>
    </cfRule>
  </conditionalFormatting>
  <conditionalFormatting sqref="D40:E40 D46:E46 D52:E52 D58:E58 D64:E64 D70:E70">
    <cfRule type="expression" dxfId="74" priority="16" stopIfTrue="1">
      <formula>$P$28=""</formula>
    </cfRule>
    <cfRule type="expression" dxfId="73" priority="17" stopIfTrue="1">
      <formula>$P$34=""</formula>
    </cfRule>
  </conditionalFormatting>
  <conditionalFormatting sqref="D40:E40">
    <cfRule type="expression" dxfId="72" priority="58" stopIfTrue="1">
      <formula>IF(AND(OR($D$28="Yes",$D$28=""),OR($D$34="Yes",$D$34=""),D40=""),1,0)</formula>
    </cfRule>
  </conditionalFormatting>
  <conditionalFormatting sqref="D41:E41 D47:E47 D53:E53 D59:E59 D65:E65 D71:E71">
    <cfRule type="expression" dxfId="71" priority="12" stopIfTrue="1">
      <formula>$P$29=""</formula>
    </cfRule>
    <cfRule type="expression" dxfId="70" priority="13" stopIfTrue="1">
      <formula>$P$35=""</formula>
    </cfRule>
  </conditionalFormatting>
  <conditionalFormatting sqref="D41:E41">
    <cfRule type="expression" dxfId="69" priority="174" stopIfTrue="1">
      <formula>IF(AND(OR($D$29="Yes",$D$29=""),OR($D$35="Yes",$D$35=""),D41=""),1,0)</formula>
    </cfRule>
  </conditionalFormatting>
  <conditionalFormatting sqref="D44:E44">
    <cfRule type="expression" dxfId="68" priority="62" stopIfTrue="1">
      <formula>IF(AND(OR($D$26="Yes",$D$26=""),OR($D$32="Yes",$D$32=""),D44=""),1,0)</formula>
    </cfRule>
  </conditionalFormatting>
  <conditionalFormatting sqref="D45:E45">
    <cfRule type="expression" dxfId="67" priority="24" stopIfTrue="1">
      <formula>IF(AND(OR($D$27="Yes",$D$27=""),OR($D$33="Yes",$D$33=""),D45=""),1,0)</formula>
    </cfRule>
  </conditionalFormatting>
  <conditionalFormatting sqref="D46:E46">
    <cfRule type="expression" dxfId="66" priority="49" stopIfTrue="1">
      <formula>IF(AND(OR($D$28="Yes",$D$28=""),OR($D$34="Yes",$D$34=""),D46=""),1,0)</formula>
    </cfRule>
  </conditionalFormatting>
  <conditionalFormatting sqref="D47:E47">
    <cfRule type="expression" dxfId="65" priority="57" stopIfTrue="1">
      <formula>IF(AND(OR($D$29="Yes",$D$29=""),OR($D$35="Yes",$D$35=""),D47=""),1,0)</formula>
    </cfRule>
  </conditionalFormatting>
  <conditionalFormatting sqref="D50:E50">
    <cfRule type="expression" dxfId="64" priority="30" stopIfTrue="1">
      <formula>IF(AND(OR($D$26="Yes",$D$26=""),OR($D$32="Yes",$D$32=""),D50=""),1,0)</formula>
    </cfRule>
  </conditionalFormatting>
  <conditionalFormatting sqref="D51:E51">
    <cfRule type="expression" dxfId="63" priority="169" stopIfTrue="1">
      <formula>IF(AND(OR($D$27="Yes",$D$27=""),OR($D$33="Yes",$D$33=""),D51=""),1,0)</formula>
    </cfRule>
  </conditionalFormatting>
  <conditionalFormatting sqref="D52:E52">
    <cfRule type="expression" dxfId="62" priority="20" stopIfTrue="1">
      <formula>IF(AND(OR($D$28="Yes",$D$28=""),OR($D$34="Yes",$D$34=""),D52=""),1,0)</formula>
    </cfRule>
  </conditionalFormatting>
  <conditionalFormatting sqref="D53:E53">
    <cfRule type="expression" dxfId="61" priority="43" stopIfTrue="1">
      <formula>IF(AND(OR($D$29="Yes",$D$29=""),OR($D$35="Yes",$D$35=""),D53=""),1,0)</formula>
    </cfRule>
  </conditionalFormatting>
  <conditionalFormatting sqref="D56:E56">
    <cfRule type="expression" dxfId="60" priority="38" stopIfTrue="1">
      <formula>IF(AND(OR($D$26="Yes",$D$26=""),OR($D$32="Yes",$D$32=""),D56=""),1,0)</formula>
    </cfRule>
  </conditionalFormatting>
  <conditionalFormatting sqref="D57:E57">
    <cfRule type="expression" dxfId="59" priority="26" stopIfTrue="1">
      <formula>IF(AND(OR($D$27="Yes",$D$27=""),OR($D$33="Yes",$D$33=""),D57=""),1,0)</formula>
    </cfRule>
  </conditionalFormatting>
  <conditionalFormatting sqref="D58:E58">
    <cfRule type="expression" dxfId="58" priority="19" stopIfTrue="1">
      <formula>IF(AND(OR($D$28="Yes",$D$28=""),OR($D$34="Yes",$D$34=""),D58=""),1,0)</formula>
    </cfRule>
  </conditionalFormatting>
  <conditionalFormatting sqref="D59:E59">
    <cfRule type="expression" dxfId="57" priority="15" stopIfTrue="1">
      <formula>IF(AND(OR($D$29="Yes",$D$29=""),OR($D$35="Yes",$D$35=""),D59=""),1,0)</formula>
    </cfRule>
  </conditionalFormatting>
  <conditionalFormatting sqref="D62:E62">
    <cfRule type="expression" dxfId="56" priority="37" stopIfTrue="1">
      <formula>IF(AND(OR($D$26="Yes",$D$26=""),OR($D$32="Yes",$D$32=""),D62=""),1,0)</formula>
    </cfRule>
  </conditionalFormatting>
  <conditionalFormatting sqref="D63:E63">
    <cfRule type="expression" dxfId="55" priority="23" stopIfTrue="1">
      <formula>IF(AND(OR($D$27="Yes",$D$27=""),OR($D$33="Yes",$D$33=""),D63=""),1,0)</formula>
    </cfRule>
  </conditionalFormatting>
  <conditionalFormatting sqref="D64:E64">
    <cfRule type="expression" dxfId="54" priority="18" stopIfTrue="1">
      <formula>IF(AND(OR($D$28="Yes",$D$28=""),OR($D$34="Yes",$D$34=""),D64=""),1,0)</formula>
    </cfRule>
  </conditionalFormatting>
  <conditionalFormatting sqref="D65:E65">
    <cfRule type="expression" dxfId="53" priority="14" stopIfTrue="1">
      <formula>IF(AND(OR($D$29="Yes",$D$29=""),OR($D$35="Yes",$D$35=""),D65=""),1,0)</formula>
    </cfRule>
  </conditionalFormatting>
  <conditionalFormatting sqref="D68:E68">
    <cfRule type="expression" dxfId="52" priority="29" stopIfTrue="1">
      <formula>IF(AND(OR($D$26="Yes",$D$26=""),OR($D$32="Yes",$D$32=""),D68=""),1,0)</formula>
    </cfRule>
  </conditionalFormatting>
  <conditionalFormatting sqref="D69:E69">
    <cfRule type="expression" dxfId="51" priority="25" stopIfTrue="1">
      <formula>IF(AND(OR($D$27="Yes",$D$27=""),OR($D$33="Yes",$D$33=""),D69=""),1,0)</formula>
    </cfRule>
  </conditionalFormatting>
  <conditionalFormatting sqref="D70:E70">
    <cfRule type="expression" dxfId="50" priority="171" stopIfTrue="1">
      <formula>IF(AND(OR($D$28="Yes",$D$28=""),OR($D$34="Yes",$D$34=""),D70=""),1,0)</formula>
    </cfRule>
  </conditionalFormatting>
  <conditionalFormatting sqref="D71:E71">
    <cfRule type="expression" dxfId="49" priority="173" stopIfTrue="1">
      <formula>IF(AND(OR($D$29="Yes",$D$29=""),OR($D$35="Yes",$D$35=""),D71=""),1,0)</formula>
    </cfRule>
  </conditionalFormatting>
  <conditionalFormatting sqref="D75:E75 D77:E77 D79:E79 D81:E81 D83 D85:E85 D87:E87 D89:E89">
    <cfRule type="expression" dxfId="48" priority="94" stopIfTrue="1">
      <formula>AND(OR($D$26="No",AND($D$26="Yes",$D$32="No")),OR($D$27="No",AND($D$27="Yes",$D$33="No")),OR($D$28="No",AND($D$28="Yes",$D$34="No")),OR($D$29="No",AND($D$29="Yes",$D$35="No")))</formula>
    </cfRule>
    <cfRule type="expression" dxfId="47" priority="95" stopIfTrue="1">
      <formula>IF(D75="",TRUE)</formula>
    </cfRule>
  </conditionalFormatting>
  <conditionalFormatting sqref="D9:G9">
    <cfRule type="expression" dxfId="46" priority="161" stopIfTrue="1">
      <formula>IF($D$9="",TRUE)</formula>
    </cfRule>
  </conditionalFormatting>
  <conditionalFormatting sqref="G85:J85">
    <cfRule type="expression" dxfId="36" priority="56" stopIfTrue="1">
      <formula>IF(AND($D$85="Yes, using other format (describe)",$G$85=""),TRUE)</formula>
    </cfRule>
  </conditionalFormatting>
  <conditionalFormatting sqref="D8:J8">
    <cfRule type="expression" dxfId="11" priority="9" stopIfTrue="1">
      <formula>IF($D$8="",TRUE)</formula>
    </cfRule>
  </conditionalFormatting>
  <conditionalFormatting sqref="D10:J10">
    <cfRule type="expression" dxfId="10" priority="7" stopIfTrue="1">
      <formula>IF($D$9=$Q$9,TRUE)</formula>
    </cfRule>
    <cfRule type="expression" dxfId="9" priority="8" stopIfTrue="1">
      <formula>IF(AND($D$10="",$D$9=$R$9),TRUE)</formula>
    </cfRule>
  </conditionalFormatting>
  <conditionalFormatting sqref="D15:J15">
    <cfRule type="expression" dxfId="8" priority="6" stopIfTrue="1">
      <formula>IF($D$15="",TRUE)</formula>
    </cfRule>
  </conditionalFormatting>
  <conditionalFormatting sqref="D16:J16">
    <cfRule type="expression" dxfId="7" priority="5" stopIfTrue="1">
      <formula>IF($D$16="",TRUE)</formula>
    </cfRule>
  </conditionalFormatting>
  <conditionalFormatting sqref="D17:J17">
    <cfRule type="expression" dxfId="6" priority="4" stopIfTrue="1">
      <formula>IF($D$17="",TRUE)</formula>
    </cfRule>
  </conditionalFormatting>
  <conditionalFormatting sqref="D18:J18">
    <cfRule type="expression" dxfId="5" priority="3" stopIfTrue="1">
      <formula>IF($D$18="",TRUE)</formula>
    </cfRule>
  </conditionalFormatting>
  <conditionalFormatting sqref="D20:J20">
    <cfRule type="expression" dxfId="4" priority="2" stopIfTrue="1">
      <formula>IF($D$20="",TRUE)</formula>
    </cfRule>
  </conditionalFormatting>
  <conditionalFormatting sqref="G77:J77">
    <cfRule type="expression" dxfId="3"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zoomScaleNormal="100" zoomScalePageLayoutView="55" workbookViewId="0">
      <selection activeCell="H13" sqref="H13"/>
    </sheetView>
  </sheetViews>
  <sheetFormatPr defaultColWidth="8.86328125" defaultRowHeight="12.45"/>
  <cols>
    <col min="1" max="1" width="13.59765625" style="227" customWidth="1"/>
    <col min="2" max="2" width="13.3984375" style="229" customWidth="1"/>
    <col min="3" max="3" width="40.59765625" style="229" customWidth="1"/>
    <col min="4" max="4" width="30.59765625" style="229" customWidth="1"/>
    <col min="5" max="5" width="20.86328125" style="229" customWidth="1"/>
    <col min="6" max="7" width="13.86328125" style="229" customWidth="1"/>
    <col min="8" max="8" width="25.1328125" style="229" customWidth="1"/>
    <col min="9" max="9" width="24.1328125" style="229" customWidth="1"/>
    <col min="10" max="10" width="18.3984375" style="229" customWidth="1"/>
    <col min="11" max="11" width="27.3984375" style="229" customWidth="1"/>
    <col min="12" max="12" width="20.59765625" style="229" customWidth="1"/>
    <col min="13" max="13" width="35.1328125" style="229" customWidth="1"/>
    <col min="14" max="14" width="42.1328125" style="229" customWidth="1"/>
    <col min="15" max="15" width="32.1328125" style="229" customWidth="1"/>
    <col min="16" max="16" width="22.86328125" style="229" customWidth="1"/>
    <col min="17" max="17" width="43.59765625" style="229" customWidth="1"/>
    <col min="18" max="18" width="35.86328125" style="229" hidden="1" customWidth="1"/>
    <col min="19" max="20" width="17.86328125" style="229" hidden="1" customWidth="1"/>
    <col min="21" max="21" width="8.86328125" style="229" hidden="1" customWidth="1"/>
    <col min="22" max="22" width="6.1328125" style="229" hidden="1" customWidth="1"/>
    <col min="23" max="23" width="8.59765625" style="229" hidden="1" customWidth="1"/>
    <col min="24" max="24" width="8.86328125" style="229" hidden="1" customWidth="1"/>
    <col min="25" max="27" width="4.3984375" style="229" hidden="1" customWidth="1"/>
    <col min="28" max="28" width="7.86328125" style="229" hidden="1" customWidth="1"/>
    <col min="29" max="33" width="4.3984375" style="229" hidden="1" customWidth="1"/>
    <col min="34" max="34" width="14.59765625" style="229" hidden="1" customWidth="1"/>
    <col min="35" max="39" width="8.86328125" style="229" customWidth="1"/>
    <col min="40" max="16384" width="8.86328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6">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484</v>
      </c>
    </row>
    <row r="3" spans="1:34" s="221" customFormat="1" ht="173.4"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2024 Responsible Minerals Initiative. All rights reserved.</v>
      </c>
      <c r="H3" s="385"/>
      <c r="I3" s="386"/>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05" customHeight="1">
      <c r="A5" s="262"/>
      <c r="B5" s="182" t="s">
        <v>1120</v>
      </c>
      <c r="C5" s="402" t="s">
        <v>49</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570</v>
      </c>
      <c r="X5" s="227">
        <f t="shared" ref="X5" ca="1" si="0">IF(AND(C5="Smelter not listed",OR(LEN(D5)=0,LEN(E5)=0)),1,0)</f>
        <v>0</v>
      </c>
      <c r="AB5" s="228" t="str">
        <f t="shared" ref="AB5" si="1">B5&amp;C5</f>
        <v>TinYunnan Tin Company, Ltd.</v>
      </c>
    </row>
    <row r="6" spans="1:34" s="227" customFormat="1" ht="20.05" customHeight="1">
      <c r="A6" s="262"/>
      <c r="B6" s="182" t="s">
        <v>1120</v>
      </c>
      <c r="C6" s="402" t="s">
        <v>811</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ca="1" si="3">IF(AND(C6="Smelter not listed",OR(LEN(D6)=0,LEN(E6)=0)),1,0)</f>
        <v>0</v>
      </c>
      <c r="AB6" s="228" t="str">
        <f t="shared" ref="AB6:AB37" si="4">B6&amp;C6</f>
        <v>TinMalaysia Smelting Corporation (MSC)</v>
      </c>
    </row>
    <row r="7" spans="1:34" s="227" customFormat="1" ht="20.05" customHeight="1">
      <c r="A7" s="262"/>
      <c r="B7" s="182" t="s">
        <v>1120</v>
      </c>
      <c r="C7" s="402" t="s">
        <v>1783</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546</v>
      </c>
      <c r="X7" s="227">
        <f t="shared" ca="1" si="3"/>
        <v>0</v>
      </c>
      <c r="AB7" s="228" t="str">
        <f t="shared" si="4"/>
        <v>TinThailand Smelting &amp; Refining Co Ltd</v>
      </c>
    </row>
    <row r="8" spans="1:34" s="227" customFormat="1" ht="20.05" customHeight="1">
      <c r="A8" s="262"/>
      <c r="B8" s="182" t="s">
        <v>1120</v>
      </c>
      <c r="C8" s="402" t="s">
        <v>13778</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ca="1" si="3"/>
        <v>0</v>
      </c>
      <c r="AB8" s="228" t="str">
        <f t="shared" si="4"/>
        <v>TinPT Timah Tbk Mentok</v>
      </c>
    </row>
    <row r="9" spans="1:34" s="227" customFormat="1" ht="20.05" customHeight="1">
      <c r="A9" s="262"/>
      <c r="B9" s="182" t="s">
        <v>1120</v>
      </c>
      <c r="C9" s="402" t="s">
        <v>15083</v>
      </c>
      <c r="D9" s="230"/>
      <c r="E9" s="182" t="str">
        <f ca="1">IF(ISERROR($V9),"",OFFSET('Smelter Look-up'!$D$4,$V9-4,0)&amp;"")</f>
        <v>INDONESIA</v>
      </c>
      <c r="F9" s="182" t="str">
        <f ca="1">IF(ISERROR($V9),"",OFFSET('Smelter Look-up'!$E$4,$V9-4,0))</f>
        <v>CID001468</v>
      </c>
      <c r="G9" s="182" t="str">
        <f ca="1">IF(C9=$X$4,IF(ISERROR($V9),"Enter smelter details","RMI"),IF(ISERROR($V9),"",OFFSET('Smelter Look-up'!$F$4,$V9-4,0)))</f>
        <v>RMI</v>
      </c>
      <c r="H9" s="183">
        <f ca="1">IF(ISERROR($V9),"",OFFSET('Smelter Look-up'!$G$4,$V9-4,0))</f>
        <v>0</v>
      </c>
      <c r="I9" s="184" t="str">
        <f ca="1">IF(ISERROR($V9),"",OFFSET('Smelter Look-up'!$H$4,$V9-4,0))</f>
        <v>Pangkal Pinang</v>
      </c>
      <c r="J9" s="184" t="str">
        <f ca="1">IF(ISERROR($V9),"",OFFSET('Smelter Look-up'!$I$4,$V9-4,0))</f>
        <v>Kepulauan Bangka Belitung</v>
      </c>
      <c r="K9" s="224"/>
      <c r="L9" s="224"/>
      <c r="M9" s="224"/>
      <c r="N9" s="224"/>
      <c r="O9" s="224"/>
      <c r="P9" s="185"/>
      <c r="Q9" s="225"/>
      <c r="R9" s="182" t="str">
        <f ca="1">IF(ISERROR($V9),"",OFFSET('Smelter Look-up'!$C$4,$V9-4,0)&amp;"")</f>
        <v>PT Stanindo Inti Perkasa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528</v>
      </c>
      <c r="X9" s="227">
        <f t="shared" ca="1" si="3"/>
        <v>0</v>
      </c>
      <c r="AB9" s="228" t="str">
        <f t="shared" si="4"/>
        <v>TinPT Stanindo Inti Perkasa</v>
      </c>
    </row>
    <row r="10" spans="1:34" s="227" customFormat="1" ht="20.05" customHeight="1">
      <c r="A10" s="262"/>
      <c r="B10" s="182" t="s">
        <v>1120</v>
      </c>
      <c r="C10" s="402" t="s">
        <v>13779</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ca="1" si="3"/>
        <v>0</v>
      </c>
      <c r="AB10" s="228" t="str">
        <f t="shared" si="4"/>
        <v>TinPT Timah Tbk Kundur</v>
      </c>
    </row>
    <row r="11" spans="1:34" s="227" customFormat="1" ht="20.0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0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0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0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0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0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0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0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19.7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19.7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19.7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19.7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19.7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19.7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19.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19.7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19.7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19.7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19.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19.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19.7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19.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19.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19.7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19.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19.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19.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19.7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7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7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7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7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7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7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7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7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7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9"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1:B2504">
    <cfRule type="expression" dxfId="35" priority="4" stopIfTrue="1">
      <formula>IF(B11="",TRUE)</formula>
    </cfRule>
    <cfRule type="expression" dxfId="34" priority="5" stopIfTrue="1">
      <formula>IF(AND(COUNTIF(MetalSmelter,B11&amp;C11)=0,LEN(C11)&gt;0),TRUE,FALSE)</formula>
    </cfRule>
  </conditionalFormatting>
  <conditionalFormatting sqref="C11:C2504">
    <cfRule type="expression" dxfId="33" priority="12" stopIfTrue="1">
      <formula>IF(AND(B11&lt;&gt;"",C11=""),TRUE)</formula>
    </cfRule>
  </conditionalFormatting>
  <conditionalFormatting sqref="D5:D2504">
    <cfRule type="expression" dxfId="32" priority="16" stopIfTrue="1">
      <formula>IF(AND(LEN($C5)&gt;0,AND($C5&lt;&gt;"Smelter Not Listed",ISBLANK($D5))),1,0)</formula>
    </cfRule>
    <cfRule type="expression" dxfId="31" priority="23" stopIfTrue="1">
      <formula>IF(AND(D5="",$C5=$X$4),TRUE)</formula>
    </cfRule>
    <cfRule type="expression" dxfId="30" priority="24" stopIfTrue="1">
      <formula>IF(FIND("!",D5),TRUE)</formula>
    </cfRule>
  </conditionalFormatting>
  <conditionalFormatting sqref="E5:E2504 R5:R2504">
    <cfRule type="expression" dxfId="29" priority="10" stopIfTrue="1">
      <formula>IF(AND(E5="",$C5=$X$4),TRUE)</formula>
    </cfRule>
    <cfRule type="expression" dxfId="28" priority="11" stopIfTrue="1">
      <formula>IF(FIND("!",E5),TRUE)</formula>
    </cfRule>
  </conditionalFormatting>
  <conditionalFormatting sqref="F5:F2504">
    <cfRule type="expression" dxfId="27" priority="8" stopIfTrue="1">
      <formula>IF(AND(LEN($A5)&gt;0,$A5&lt;&gt;$F5),TRUE,FALSE)</formula>
    </cfRule>
  </conditionalFormatting>
  <conditionalFormatting sqref="G5:G2504">
    <cfRule type="expression" dxfId="26" priority="25" stopIfTrue="1">
      <formula>IF(FIND("Enter smelter details",G5),TRUE)</formula>
    </cfRule>
  </conditionalFormatting>
  <conditionalFormatting sqref="B5:B10">
    <cfRule type="expression" dxfId="2" priority="2" stopIfTrue="1">
      <formula>IF(B5="",TRUE)</formula>
    </cfRule>
    <cfRule type="expression" dxfId="1" priority="3" stopIfTrue="1">
      <formula>IF(AND(COUNTIF(MetalSmelter,B5&amp;C5)=0,LEN(C5)&gt;0),TRUE,FALSE)</formula>
    </cfRule>
  </conditionalFormatting>
  <conditionalFormatting sqref="C5:C10">
    <cfRule type="expression" dxfId="0"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 stopIfTrue="1" id="{3A2C08C1-A3CB-4039-99D1-6146192A6F94}">
            <xm:f>IF(OR(AND(B11="Tantalum",Declaration!$P$38=""),AND(B11="Tin",Declaration!$P$39=""),AND(B11="Gold",Declaration!$P$40=""),AND(B11="Tungsten",Declaration!$P$41="")),TRUE,FALSE)</xm:f>
            <x14:dxf>
              <fill>
                <patternFill>
                  <bgColor rgb="FFFF0000"/>
                </patternFill>
              </fill>
            </x14:dxf>
          </x14:cfRule>
          <xm:sqref>B11:B2504</xm:sqref>
        </x14:conditionalFormatting>
        <x14:conditionalFormatting xmlns:xm="http://schemas.microsoft.com/office/excel/2006/main">
          <x14:cfRule type="expression" priority="7" stopIfTrue="1" id="{4DF03B03-3E0F-40B2-A5D1-B1DA6639A4FD}">
            <xm:f>IF(OR(AND(B11="Tantalum",Declaration!$P$38=""),AND(B11="Tin",Declaration!$P$39=""),AND(B11="Gold",Declaration!$P$40=""),AND(B11="Tungsten",Declaration!$P$41="")),TRUE,FALSE)</xm:f>
            <x14:dxf>
              <fill>
                <patternFill>
                  <bgColor rgb="FFFF0000"/>
                </patternFill>
              </fill>
            </x14:dxf>
          </x14:cfRule>
          <xm:sqref>C11:C2504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71"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9" customWidth="1"/>
    <col min="2" max="2" width="42.86328125" style="20" customWidth="1"/>
    <col min="3" max="3" width="51.59765625" style="19" customWidth="1"/>
    <col min="4" max="4" width="29.1328125" style="20" customWidth="1"/>
    <col min="5" max="5" width="9" style="19" customWidth="1"/>
    <col min="6" max="6" width="13.59765625" style="19" hidden="1" customWidth="1"/>
    <col min="7" max="7" width="13.3984375" style="19" hidden="1" customWidth="1"/>
    <col min="8" max="9" width="9" style="19" hidden="1" customWidth="1"/>
    <col min="10" max="10" width="48.86328125" style="19" hidden="1" customWidth="1"/>
    <col min="11" max="11" width="9" style="19" hidden="1" customWidth="1"/>
    <col min="12" max="15" width="8.86328125" style="19" hidden="1" customWidth="1"/>
    <col min="16" max="18" width="8.86328125" style="19" customWidth="1"/>
    <col min="19" max="16384" width="8.8632812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15">
      <c r="A4" s="90" t="str">
        <f ca="1">Declaration!B8</f>
        <v>Company Name (*):</v>
      </c>
      <c r="B4" s="89" t="str">
        <f>Declaration!D8</f>
        <v>PACIFIC TRANSFORMER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t="str">
        <f>Declaration!D10</f>
        <v>MANUFACTURER OF TRANSFORMERS AND INDUCTORS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SEAN MCDOUGALL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SEAN@PACTRAN.COM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714-779-0450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PATRICK THOMAS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pthomas@pactran.com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45479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800</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798</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797</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798</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799</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437</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https://www.pactran.com/about/quality-assurance-2/</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9"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3" priority="347" stopIfTrue="1">
      <formula>$F4=0</formula>
    </cfRule>
    <cfRule type="expression" dxfId="22" priority="348" stopIfTrue="1">
      <formula>$H4=0</formula>
    </cfRule>
    <cfRule type="expression" dxfId="21" priority="349" stopIfTrue="1">
      <formula>$H4=1</formula>
    </cfRule>
  </conditionalFormatting>
  <conditionalFormatting sqref="A5:A13">
    <cfRule type="expression" dxfId="20" priority="49" stopIfTrue="1">
      <formula>$F5=0</formula>
    </cfRule>
    <cfRule type="expression" dxfId="19" priority="50" stopIfTrue="1">
      <formula>AND($F5=1,$G5=0)</formula>
    </cfRule>
    <cfRule type="expression" dxfId="18" priority="51" stopIfTrue="1">
      <formula>AND($F5&lt;&gt;0,$G5&lt;&gt;0)</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B69">
    <cfRule type="expression" dxfId="14" priority="1" stopIfTrue="1">
      <formula>IF(F65=0,TRUE)</formula>
    </cfRule>
  </conditionalFormatting>
  <conditionalFormatting sqref="D56">
    <cfRule type="expression" dxfId="13"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77" customWidth="1"/>
    <col min="2" max="2" width="39.86328125" style="280" customWidth="1"/>
    <col min="3" max="3" width="39.86328125" style="277" customWidth="1"/>
    <col min="4" max="4" width="58.86328125" style="277" customWidth="1"/>
    <col min="5" max="5" width="1.59765625" style="277" customWidth="1"/>
    <col min="6" max="6" width="9" style="277" customWidth="1"/>
    <col min="7" max="16384" width="8.86328125" style="278"/>
  </cols>
  <sheetData>
    <row r="1" spans="1:6" s="21" customFormat="1" ht="35.15"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888</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1" t="str">
        <f ca="1">OFFSET(L!$C$1,MATCH("General"&amp;"Cpy",L!$A:$A,0)-1,SL,,)</f>
        <v>© 2024 Responsible Minerals Initiative. All rights reserved.</v>
      </c>
      <c r="C2006" s="391"/>
      <c r="D2006" s="391"/>
      <c r="E2006" s="279"/>
    </row>
    <row r="2007" spans="1:5" ht="12.9"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89" bestFit="1" customWidth="1"/>
    <col min="2" max="2" width="42.86328125" style="189" customWidth="1"/>
    <col min="3" max="3" width="63.86328125" style="189" customWidth="1"/>
    <col min="4" max="4" width="25.59765625" style="189" customWidth="1"/>
    <col min="5" max="5" width="12.59765625" style="189" customWidth="1"/>
    <col min="6" max="6" width="12.59765625" style="190" customWidth="1"/>
    <col min="7" max="7" width="15.3984375" style="189" customWidth="1"/>
    <col min="8" max="8" width="23.86328125" style="189" customWidth="1"/>
    <col min="9" max="9" width="28.1328125" style="189" customWidth="1"/>
    <col min="10" max="10" width="48.19921875" style="189" hidden="1" customWidth="1"/>
    <col min="11" max="11" width="49.6640625" style="189" hidden="1" customWidth="1"/>
    <col min="12" max="16384" width="8.86328125" style="189"/>
  </cols>
  <sheetData>
    <row r="1" spans="1:11" ht="168.65"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6328125" defaultRowHeight="14.6"/>
  <cols>
    <col min="1" max="1" width="14.59765625" style="155" customWidth="1"/>
    <col min="2" max="2" width="14" style="155" customWidth="1"/>
    <col min="3" max="3" width="6.1328125" style="155" customWidth="1"/>
    <col min="4" max="4" width="56.19921875" style="155" customWidth="1"/>
    <col min="5" max="5" width="53.6640625" style="233" customWidth="1"/>
    <col min="6" max="6" width="54.1328125" style="155" customWidth="1"/>
    <col min="7" max="7" width="68.19921875" style="155" customWidth="1"/>
    <col min="8" max="8" width="49.19921875" style="155" customWidth="1"/>
    <col min="9" max="9" width="51.59765625" style="155" customWidth="1"/>
    <col min="10" max="10" width="50.19921875" style="155" customWidth="1"/>
    <col min="11" max="11" width="51.86328125" customWidth="1"/>
    <col min="12" max="12" width="66.86328125" style="256" customWidth="1"/>
    <col min="13" max="13" width="46.1328125" style="109" customWidth="1"/>
    <col min="14" max="15" width="8.86328125" style="109" customWidth="1"/>
    <col min="16" max="16384" width="8.86328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7.4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78.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3.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9.1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3.7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3.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3.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3.7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7.4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1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7.4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9.1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72.900000000000006">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3.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3.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6.7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9">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3.7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3.4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1.3">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3.60000000000002">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3.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3">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2">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6.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2">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3.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9.1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2.900000000000006">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8.3">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0.3000000000000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7.4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2">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31.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72.90000000000000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7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8.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7.4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4.9">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0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3.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8.6">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9.1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9.7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0.3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60.3000000000000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0.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0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3.7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9.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7.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9.1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3.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9.1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9.1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9.1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9.1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9.1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9.1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9.1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9.1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9.1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9.1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7.4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5.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0.3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2.900000000000006">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5.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6.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45.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47.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6.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35.1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8.6">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9.1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2.900000000000006">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9.1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0.3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1.4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6.89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9.1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60.3000000000000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7.4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18.6">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8.6">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9.1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9.1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3.7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8.3">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9.1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9.1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9.1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9.1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9.1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9.1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9.1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7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2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2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1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1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2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9.1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9.1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2.900000000000006">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7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2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7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3.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9.1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9.1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9.1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9.1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9.1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9.1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9.1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9.1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9.1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9.1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9.1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9.1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9.1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9.1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9.1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9.1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9.1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9.1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9.1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9.1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3.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3.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8.3">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9.1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3.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9.1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9.1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9.1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8.3">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9.1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9.1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9.1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9.1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9.1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9.1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3.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3.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9.1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3.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3.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3.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3.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8.3">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8.3">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8.3">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8.3">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2.900000000000006">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2.900000000000006">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2.900000000000006">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2.900000000000006">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2.900000000000006">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2.900000000000006">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2.900000000000006">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2.900000000000006">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2.900000000000006">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2.900000000000006">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8.3">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2.900000000000006">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3.7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8.3">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8.3">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8.3">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3.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3.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3.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3.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8.3">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8.3">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8.3">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02">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8.3">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3.7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3.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3.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3.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3.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9.1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7.4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9.1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9.1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2.900000000000006">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9.1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9.1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2.900000000000006">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Sean McDougall</cp:lastModifiedBy>
  <cp:lastPrinted>2015-04-21T20:47:43Z</cp:lastPrinted>
  <dcterms:created xsi:type="dcterms:W3CDTF">2010-06-21T21:00:23Z</dcterms:created>
  <dcterms:modified xsi:type="dcterms:W3CDTF">2024-06-11T15:47:41Z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